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21" windowWidth="9675" windowHeight="897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с_п'!$A$1:$G$154</definedName>
  </definedNames>
  <calcPr fullCalcOnLoad="1"/>
</workbook>
</file>

<file path=xl/sharedStrings.xml><?xml version="1.0" encoding="utf-8"?>
<sst xmlns="http://schemas.openxmlformats.org/spreadsheetml/2006/main" count="301" uniqueCount="163">
  <si>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</si>
  <si>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</si>
  <si>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</si>
  <si>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</si>
  <si>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</si>
  <si>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</si>
  <si>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</si>
  <si>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</si>
  <si>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</si>
  <si>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</si>
  <si>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</si>
  <si>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</si>
  <si>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</si>
  <si>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</si>
  <si>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</si>
  <si>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</si>
  <si>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</si>
  <si>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</si>
  <si>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</si>
  <si>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</si>
  <si>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</si>
  <si>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</si>
  <si>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</si>
  <si>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</si>
  <si>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</si>
  <si>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</si>
  <si>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</si>
  <si>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</si>
  <si>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</si>
  <si>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</si>
  <si>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</si>
  <si>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</si>
  <si>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</si>
  <si>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</si>
  <si>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</si>
  <si>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</si>
  <si>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</si>
  <si>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</si>
  <si>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</si>
  <si>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</si>
  <si>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</si>
  <si>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</si>
  <si>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</si>
  <si>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</si>
  <si>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</si>
  <si>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</si>
  <si>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</si>
  <si>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</si>
  <si>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</si>
  <si>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</si>
  <si>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</si>
  <si>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</si>
  <si>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</si>
  <si>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</si>
  <si>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</si>
  <si>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</si>
  <si>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</si>
  <si>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</si>
  <si>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</si>
  <si>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</si>
  <si>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</si>
  <si>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</si>
  <si>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</si>
  <si>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</si>
  <si>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</si>
  <si>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</si>
  <si>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</si>
  <si>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</si>
  <si>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</si>
  <si>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</si>
  <si>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</si>
  <si>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</si>
  <si>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численность занятых в экономике,тыс.чел</t>
  </si>
  <si>
    <t>Среднесписочная численность работников (без занятых в ЛПХ И ИТД) по полному кругу предприятий и организаций, тыс.человек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</si>
  <si>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</si>
  <si>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</si>
  <si>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</si>
  <si>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</si>
  <si>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</si>
  <si>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</si>
  <si>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</si>
  <si>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</si>
  <si>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</si>
  <si>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Производство и распределение электроэнергии, газа и воды (Е),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</si>
  <si>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</si>
  <si>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</si>
  <si>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</si>
  <si>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</si>
  <si>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Цельномолочная продукция, тыс.тонн</t>
  </si>
  <si>
    <t>Масло сливочное,тонн</t>
  </si>
  <si>
    <t>Масло растительные, тыс.тонн</t>
  </si>
  <si>
    <t>Сахар-песок, тыс.тонн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</si>
  <si>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</si>
  <si>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</si>
  <si>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</si>
  <si>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</si>
  <si>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</si>
  <si>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</si>
  <si>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</si>
  <si>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</si>
  <si>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Сыр и продукты сырные, тонн</t>
  </si>
  <si>
    <t>Реальная  заработная плата в % к предыдущему году</t>
  </si>
  <si>
    <t>х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</si>
  <si>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</si>
  <si>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</si>
  <si>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</si>
  <si>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Средняя обеспеченность населения площадью жилых квартир (на конец года), кв.м. на чел.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</si>
  <si>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</si>
  <si>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</si>
  <si>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</si>
  <si>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спортивными сооружениям, кв. м. на 1 тыс. населения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</si>
  <si>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</si>
  <si>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</si>
  <si>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</si>
  <si>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</si>
  <si>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</si>
  <si>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</si>
  <si>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</si>
  <si>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</si>
  <si>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</si>
  <si>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</si>
  <si>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</si>
  <si>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</si>
  <si>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</si>
  <si>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</si>
  <si>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пос. мест на 1 тыс. населения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</si>
  <si>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</si>
  <si>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</si>
  <si>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</si>
  <si>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</si>
  <si>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</si>
  <si>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</si>
  <si>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</si>
  <si>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</si>
  <si>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</si>
  <si>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</si>
  <si>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</si>
  <si>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</si>
  <si>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</si>
  <si>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</si>
  <si>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</si>
  <si>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</si>
  <si>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</si>
  <si>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</si>
  <si>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</si>
  <si>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</si>
  <si>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</si>
  <si>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2016 год прогноз</t>
  </si>
  <si>
    <t>темп роста к уровню 2015г., %</t>
  </si>
  <si>
    <t>решением Совета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</si>
  <si>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</si>
  <si>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</si>
  <si>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</si>
  <si>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</si>
  <si>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 xml:space="preserve"> </t>
  </si>
  <si>
    <t>Выполнение индикативного плана социально-экономического развития Тбилисского сельского поселения Тбилисского района  за 2016 год</t>
  </si>
  <si>
    <t>факт за 2016 год</t>
  </si>
  <si>
    <t>факт за  2015 год</t>
  </si>
  <si>
    <t>Глава Тбилисского сельского</t>
  </si>
  <si>
    <t>поселения Тбилисского района</t>
  </si>
  <si>
    <t>В.А. Чвикалов</t>
  </si>
  <si>
    <t>Объем работ, выполненных собственными силами по виду деятельности строительство- всего, млн.руб.</t>
  </si>
  <si>
    <t>«24» ноября  2017 года № 299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</si>
</sst>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\-???_р_._-;_-@_-"/>
    <numFmt numFmtId="165" formatCode="#,##0.000"/>
    <numFmt numFmtId="166" formatCode="_-* #,##0.0_р_._-;\-* #,##0.0_р_._-;_-* \-?_р_._-;_-@_-"/>
    <numFmt numFmtId="167" formatCode="0.000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_р_._-;\-* #,##0.00_р_._-;_-* \-?_р_._-;_-@_-"/>
    <numFmt numFmtId="171" formatCode="#,##0.0_ ;\-#,##0.0\ "/>
    <numFmt numFmtId="172" formatCode="_-* #,##0_р_._-;\-* #,##0_р_._-;_-* \-?_р_._-;_-@_-"/>
    <numFmt numFmtId="173" formatCode="_-* #,##0.00_р_._-;\-* #,##0.00_р_._-;_-* \-???_р_._-;_-@_-"/>
    <numFmt numFmtId="174" formatCode="_-* #,##0.0_р_._-;\-* #,##0.0_р_._-;_-* \-???_р_._-;_-@_-"/>
    <numFmt numFmtId="175" formatCode="_-* #,##0_р_._-;\-* #,##0_р_._-;_-* \-???_р_._-;_-@_-"/>
    <numFmt numFmtId="176" formatCode="_-* #,##0.000_р_._-;\-* #,##0.000_р_._-;_-* \-?_р_._-;_-@_-"/>
    <numFmt numFmtId="177" formatCode="_-* #,##0.000_р_._-;\-* #,##0.000_р_._-;_-* &quot;-&quot;??_р_._-;_-@_-"/>
    <numFmt numFmtId="178" formatCode="_-* #,##0.0000_р_._-;\-* #,##0.0000_р_._-;_-* \-?_р_._-;_-@_-"/>
    <numFmt numFmtId="179" formatCode="#,##0.0"/>
    <numFmt numFmtId="180" formatCode="_-* #,##0.00[$р.-419]_-;\-* #,##0.00[$р.-419]_-;_-* &quot;-&quot;??[$р.-419]_-;_-@_-"/>
    <numFmt numFmtId="181" formatCode="_-* #,##0.0_р_._-;\-* #,##0.0_р_._-;_-* &quot;-&quot;_р_._-;_-@_-"/>
    <numFmt numFmtId="182" formatCode="0.0"/>
    <numFmt numFmtId="183" formatCode="_-* #,##0.0000_р_._-;\-* #,##0.0000_р_._-;_-* \-???_р_._-;_-@_-"/>
    <numFmt numFmtId="184" formatCode="_-* #,##0.000_р_._-;\-* #,##0.000_р_._-;_-* &quot;-&quot;?_р_._-;_-@_-"/>
    <numFmt numFmtId="185" formatCode="_-* #,##0.00_р_._-;\-* #,##0.0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_р_._-;\-* #,##0.00000_р_._-;_-* \-?_р_._-;_-@_-"/>
    <numFmt numFmtId="191" formatCode="#,##0.000_ ;\-#,##0.000\ "/>
    <numFmt numFmtId="192" formatCode="_-* #,##0.0000_р_._-;\-* #,##0.0000_р_._-;_-* &quot;-&quot;?_р_._-;_-@_-"/>
    <numFmt numFmtId="193" formatCode="_-* #,##0.0000_р_._-;\-* #,##0.0000_р_._-;_-* &quot;-&quot;????_р_._-;_-@_-"/>
    <numFmt numFmtId="194" formatCode="0.00000"/>
    <numFmt numFmtId="195" formatCode="0.0000"/>
  </numFmts>
  <fonts count="3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center" vertical="center"/>
    </xf>
    <xf numFmtId="168" fontId="19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20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182" fontId="19" fillId="24" borderId="0" xfId="0" applyNumberFormat="1" applyFont="1" applyFill="1" applyAlignment="1">
      <alignment/>
    </xf>
    <xf numFmtId="0" fontId="19" fillId="0" borderId="19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82" fontId="19" fillId="0" borderId="0" xfId="0" applyNumberFormat="1" applyFont="1" applyFill="1" applyAlignment="1">
      <alignment/>
    </xf>
    <xf numFmtId="16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31" fillId="0" borderId="23" xfId="0" applyFont="1" applyFill="1" applyBorder="1" applyAlignment="1">
      <alignment horizontal="left" vertical="center"/>
    </xf>
    <xf numFmtId="195" fontId="19" fillId="0" borderId="19" xfId="0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center" vertical="center" wrapText="1"/>
    </xf>
    <xf numFmtId="167" fontId="19" fillId="0" borderId="19" xfId="0" applyNumberFormat="1" applyFont="1" applyFill="1" applyBorder="1" applyAlignment="1">
      <alignment horizontal="center" vertical="center"/>
    </xf>
    <xf numFmtId="167" fontId="19" fillId="0" borderId="19" xfId="0" applyNumberFormat="1" applyFont="1" applyFill="1" applyBorder="1" applyAlignment="1">
      <alignment horizontal="center" vertical="center" wrapText="1"/>
    </xf>
    <xf numFmtId="167" fontId="30" fillId="0" borderId="19" xfId="0" applyNumberFormat="1" applyFont="1" applyFill="1" applyBorder="1" applyAlignment="1">
      <alignment horizontal="center" vertical="center"/>
    </xf>
    <xf numFmtId="167" fontId="19" fillId="0" borderId="19" xfId="0" applyNumberFormat="1" applyFont="1" applyFill="1" applyBorder="1" applyAlignment="1">
      <alignment horizontal="center"/>
    </xf>
    <xf numFmtId="182" fontId="19" fillId="24" borderId="0" xfId="0" applyNumberFormat="1" applyFont="1" applyFill="1" applyBorder="1" applyAlignment="1">
      <alignment horizontal="justify" vertical="center"/>
    </xf>
    <xf numFmtId="182" fontId="19" fillId="24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 wrapText="1"/>
    </xf>
    <xf numFmtId="176" fontId="30" fillId="0" borderId="19" xfId="0" applyNumberFormat="1" applyFont="1" applyFill="1" applyBorder="1" applyAlignment="1">
      <alignment horizontal="center" vertical="center" wrapText="1"/>
    </xf>
    <xf numFmtId="184" fontId="19" fillId="0" borderId="19" xfId="0" applyNumberFormat="1" applyFont="1" applyFill="1" applyBorder="1" applyAlignment="1">
      <alignment horizontal="center" vertical="center" wrapText="1"/>
    </xf>
    <xf numFmtId="178" fontId="19" fillId="0" borderId="19" xfId="0" applyNumberFormat="1" applyFont="1" applyFill="1" applyBorder="1" applyAlignment="1">
      <alignment horizontal="center" vertical="center"/>
    </xf>
    <xf numFmtId="178" fontId="30" fillId="0" borderId="21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 wrapText="1"/>
    </xf>
    <xf numFmtId="178" fontId="19" fillId="0" borderId="19" xfId="0" applyNumberFormat="1" applyFont="1" applyFill="1" applyBorder="1" applyAlignment="1">
      <alignment horizontal="center" vertical="center" wrapText="1"/>
    </xf>
    <xf numFmtId="178" fontId="30" fillId="0" borderId="19" xfId="0" applyNumberFormat="1" applyFont="1" applyFill="1" applyBorder="1" applyAlignment="1">
      <alignment horizontal="center" vertical="center"/>
    </xf>
    <xf numFmtId="167" fontId="28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 indent="1"/>
    </xf>
    <xf numFmtId="195" fontId="19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vertical="center" wrapText="1"/>
    </xf>
    <xf numFmtId="194" fontId="19" fillId="0" borderId="19" xfId="0" applyNumberFormat="1" applyFont="1" applyFill="1" applyBorder="1" applyAlignment="1">
      <alignment horizontal="right" vertical="center" wrapText="1"/>
    </xf>
    <xf numFmtId="194" fontId="19" fillId="0" borderId="19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 wrapText="1"/>
    </xf>
    <xf numFmtId="176" fontId="19" fillId="0" borderId="19" xfId="0" applyNumberFormat="1" applyFont="1" applyFill="1" applyBorder="1" applyAlignment="1">
      <alignment horizontal="center" vertical="center"/>
    </xf>
    <xf numFmtId="182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176" fontId="1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174" fontId="29" fillId="0" borderId="19" xfId="0" applyNumberFormat="1" applyFont="1" applyFill="1" applyBorder="1" applyAlignment="1">
      <alignment/>
    </xf>
    <xf numFmtId="176" fontId="30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2" xfId="0" applyFont="1" applyFill="1" applyBorder="1" applyAlignment="1">
      <alignment horizontal="left" vertical="center" wrapText="1"/>
    </xf>
    <xf numFmtId="167" fontId="29" fillId="25" borderId="0" xfId="0" applyNumberFormat="1" applyFont="1" applyFill="1" applyAlignment="1">
      <alignment/>
    </xf>
    <xf numFmtId="167" fontId="19" fillId="25" borderId="19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67" fontId="26" fillId="0" borderId="0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justify" vertical="center"/>
    </xf>
    <xf numFmtId="166" fontId="29" fillId="0" borderId="0" xfId="0" applyNumberFormat="1" applyFont="1" applyFill="1" applyBorder="1" applyAlignment="1">
      <alignment horizontal="justify" vertical="center"/>
    </xf>
    <xf numFmtId="0" fontId="27" fillId="0" borderId="22" xfId="0" applyFont="1" applyFill="1" applyBorder="1" applyAlignment="1">
      <alignment vertical="center" wrapText="1"/>
    </xf>
    <xf numFmtId="195" fontId="28" fillId="0" borderId="19" xfId="0" applyNumberFormat="1" applyFont="1" applyFill="1" applyBorder="1" applyAlignment="1">
      <alignment horizontal="right" vertical="center"/>
    </xf>
    <xf numFmtId="167" fontId="34" fillId="0" borderId="19" xfId="0" applyNumberFormat="1" applyFont="1" applyFill="1" applyBorder="1" applyAlignment="1">
      <alignment horizontal="center"/>
    </xf>
    <xf numFmtId="167" fontId="34" fillId="0" borderId="19" xfId="0" applyNumberFormat="1" applyFont="1" applyFill="1" applyBorder="1" applyAlignment="1">
      <alignment/>
    </xf>
    <xf numFmtId="182" fontId="34" fillId="0" borderId="19" xfId="0" applyNumberFormat="1" applyFont="1" applyFill="1" applyBorder="1" applyAlignment="1">
      <alignment/>
    </xf>
    <xf numFmtId="174" fontId="34" fillId="0" borderId="19" xfId="0" applyNumberFormat="1" applyFont="1" applyFill="1" applyBorder="1" applyAlignment="1">
      <alignment/>
    </xf>
    <xf numFmtId="195" fontId="19" fillId="0" borderId="19" xfId="0" applyNumberFormat="1" applyFont="1" applyFill="1" applyBorder="1" applyAlignment="1">
      <alignment horizontal="center" vertical="center"/>
    </xf>
    <xf numFmtId="194" fontId="19" fillId="0" borderId="19" xfId="0" applyNumberFormat="1" applyFont="1" applyFill="1" applyBorder="1" applyAlignment="1">
      <alignment horizontal="center" vertical="center"/>
    </xf>
    <xf numFmtId="182" fontId="34" fillId="24" borderId="19" xfId="0" applyNumberFormat="1" applyFont="1" applyFill="1" applyBorder="1" applyAlignment="1">
      <alignment horizontal="center"/>
    </xf>
    <xf numFmtId="182" fontId="34" fillId="0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82" fontId="19" fillId="0" borderId="21" xfId="0" applyNumberFormat="1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182" fontId="19" fillId="0" borderId="20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45" t="s">
        <v>22</v>
      </c>
      <c r="B2" s="145"/>
      <c r="C2" s="145"/>
      <c r="D2" s="145"/>
      <c r="E2" s="145"/>
      <c r="F2" s="145"/>
      <c r="G2" s="145"/>
      <c r="H2" s="145"/>
      <c r="I2" s="145"/>
      <c r="J2" s="145"/>
    </row>
    <row r="4" spans="1:13" ht="12.75">
      <c r="A4" s="142"/>
      <c r="B4" s="146" t="s">
        <v>23</v>
      </c>
      <c r="C4" s="146"/>
      <c r="D4" s="146"/>
      <c r="E4" s="144" t="s">
        <v>24</v>
      </c>
      <c r="F4" s="144"/>
      <c r="G4" s="144"/>
      <c r="H4" s="147" t="s">
        <v>25</v>
      </c>
      <c r="I4" s="147"/>
      <c r="J4" s="147"/>
      <c r="K4" s="148"/>
      <c r="L4" s="148"/>
      <c r="M4" s="148"/>
    </row>
    <row r="5" spans="1:13" ht="76.5">
      <c r="A5" s="142"/>
      <c r="B5" s="2" t="s">
        <v>26</v>
      </c>
      <c r="C5" s="3" t="s">
        <v>27</v>
      </c>
      <c r="D5" s="4" t="s">
        <v>28</v>
      </c>
      <c r="E5" s="5" t="s">
        <v>26</v>
      </c>
      <c r="F5" s="6" t="s">
        <v>27</v>
      </c>
      <c r="G5" s="7" t="s">
        <v>28</v>
      </c>
      <c r="H5" s="8" t="s">
        <v>26</v>
      </c>
      <c r="I5" s="9" t="s">
        <v>27</v>
      </c>
      <c r="J5" s="10" t="s">
        <v>28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29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30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45" t="s">
        <v>31</v>
      </c>
      <c r="B19" s="145"/>
      <c r="C19" s="145"/>
      <c r="D19" s="145"/>
      <c r="E19" s="145"/>
      <c r="F19" s="145"/>
      <c r="G19" s="145"/>
      <c r="H19" s="145"/>
      <c r="I19" s="145"/>
      <c r="J19" s="145"/>
    </row>
    <row r="21" spans="1:10" ht="12.75">
      <c r="A21" s="142"/>
      <c r="B21" s="146" t="s">
        <v>32</v>
      </c>
      <c r="C21" s="146"/>
      <c r="D21" s="146"/>
      <c r="E21" s="144" t="s">
        <v>33</v>
      </c>
      <c r="F21" s="144"/>
      <c r="G21" s="144"/>
      <c r="H21" s="147" t="s">
        <v>34</v>
      </c>
      <c r="I21" s="147"/>
      <c r="J21" s="147"/>
    </row>
    <row r="22" spans="1:10" ht="76.5">
      <c r="A22" s="142"/>
      <c r="B22" s="2" t="s">
        <v>26</v>
      </c>
      <c r="C22" s="3" t="s">
        <v>27</v>
      </c>
      <c r="D22" s="4" t="s">
        <v>28</v>
      </c>
      <c r="E22" s="5" t="s">
        <v>26</v>
      </c>
      <c r="F22" s="6" t="s">
        <v>27</v>
      </c>
      <c r="G22" s="7" t="s">
        <v>28</v>
      </c>
      <c r="H22" s="8" t="s">
        <v>26</v>
      </c>
      <c r="I22" s="9" t="s">
        <v>27</v>
      </c>
      <c r="J22" s="10" t="s">
        <v>28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29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30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35</v>
      </c>
    </row>
    <row r="34" spans="1:10" ht="12.75">
      <c r="A34" s="142"/>
      <c r="B34" s="146" t="s">
        <v>32</v>
      </c>
      <c r="C34" s="146"/>
      <c r="D34" s="146"/>
      <c r="E34" s="144" t="s">
        <v>33</v>
      </c>
      <c r="F34" s="144"/>
      <c r="G34" s="144"/>
      <c r="H34" s="147" t="s">
        <v>34</v>
      </c>
      <c r="I34" s="147"/>
      <c r="J34" s="147"/>
    </row>
    <row r="35" spans="1:10" ht="76.5">
      <c r="A35" s="142"/>
      <c r="B35" s="2" t="s">
        <v>26</v>
      </c>
      <c r="C35" s="3" t="s">
        <v>27</v>
      </c>
      <c r="D35" s="4" t="s">
        <v>28</v>
      </c>
      <c r="E35" s="5" t="s">
        <v>26</v>
      </c>
      <c r="F35" s="6" t="s">
        <v>27</v>
      </c>
      <c r="G35" s="7" t="s">
        <v>28</v>
      </c>
      <c r="H35" s="8" t="s">
        <v>26</v>
      </c>
      <c r="I35" s="9" t="s">
        <v>27</v>
      </c>
      <c r="J35" s="10" t="s">
        <v>28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29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30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36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37</v>
      </c>
    </row>
    <row r="51" spans="1:16" ht="12.75">
      <c r="A51" s="142"/>
      <c r="B51" s="143" t="s">
        <v>38</v>
      </c>
      <c r="C51" s="143"/>
      <c r="D51" s="143"/>
      <c r="E51" s="144" t="s">
        <v>39</v>
      </c>
      <c r="F51" s="144"/>
      <c r="G51" s="144"/>
      <c r="H51" s="143" t="s">
        <v>40</v>
      </c>
      <c r="I51" s="143"/>
      <c r="J51" s="143"/>
      <c r="K51" s="143" t="s">
        <v>41</v>
      </c>
      <c r="L51" s="143"/>
      <c r="M51" s="143"/>
      <c r="N51" s="143" t="s">
        <v>42</v>
      </c>
      <c r="O51" s="143"/>
      <c r="P51" s="143"/>
    </row>
    <row r="52" spans="1:16" ht="76.5">
      <c r="A52" s="142"/>
      <c r="B52" s="40" t="s">
        <v>26</v>
      </c>
      <c r="C52" s="41" t="s">
        <v>27</v>
      </c>
      <c r="D52" s="42" t="s">
        <v>28</v>
      </c>
      <c r="E52" s="5" t="s">
        <v>26</v>
      </c>
      <c r="F52" s="6" t="s">
        <v>27</v>
      </c>
      <c r="G52" s="7" t="s">
        <v>28</v>
      </c>
      <c r="H52" s="40" t="s">
        <v>26</v>
      </c>
      <c r="I52" s="41" t="s">
        <v>27</v>
      </c>
      <c r="J52" s="42" t="s">
        <v>28</v>
      </c>
      <c r="K52" s="40" t="s">
        <v>26</v>
      </c>
      <c r="L52" s="41" t="s">
        <v>27</v>
      </c>
      <c r="M52" s="42" t="s">
        <v>28</v>
      </c>
      <c r="N52" s="40" t="s">
        <v>26</v>
      </c>
      <c r="O52" s="41" t="s">
        <v>27</v>
      </c>
      <c r="P52" s="42" t="s">
        <v>28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29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30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41" t="s">
        <v>43</v>
      </c>
      <c r="C64" s="141"/>
      <c r="D64" s="141"/>
      <c r="E64" s="141"/>
      <c r="F64" s="141"/>
      <c r="G64" s="141"/>
      <c r="H64" s="141"/>
      <c r="I64" s="141"/>
      <c r="J64" s="141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29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30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44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41" t="s">
        <v>45</v>
      </c>
      <c r="C78" s="141"/>
      <c r="D78" s="141"/>
      <c r="E78" s="141"/>
      <c r="F78" s="141"/>
      <c r="G78" s="141"/>
      <c r="H78" s="141"/>
      <c r="I78" s="141"/>
      <c r="J78" s="141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29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30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44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46</v>
      </c>
    </row>
    <row r="4" spans="1:6" ht="27.75" customHeight="1">
      <c r="A4" s="1"/>
      <c r="B4" s="63" t="s">
        <v>47</v>
      </c>
      <c r="C4" s="63" t="s">
        <v>48</v>
      </c>
      <c r="D4" s="63" t="s">
        <v>49</v>
      </c>
      <c r="E4" s="63" t="s">
        <v>50</v>
      </c>
      <c r="F4" s="63" t="s">
        <v>51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29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30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44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4"/>
  <sheetViews>
    <sheetView tabSelected="1" zoomScalePageLayoutView="0" workbookViewId="0" topLeftCell="A1">
      <selection activeCell="E6" sqref="E6:G6"/>
    </sheetView>
  </sheetViews>
  <sheetFormatPr defaultColWidth="9.00390625" defaultRowHeight="12.75"/>
  <cols>
    <col min="1" max="1" width="5.00390625" style="68" customWidth="1"/>
    <col min="2" max="2" width="30.25390625" style="65" customWidth="1"/>
    <col min="3" max="3" width="16.25390625" style="85" customWidth="1"/>
    <col min="4" max="4" width="11.875" style="123" customWidth="1"/>
    <col min="5" max="5" width="15.75390625" style="78" customWidth="1"/>
    <col min="6" max="6" width="15.125" style="126" customWidth="1"/>
    <col min="7" max="7" width="13.25390625" style="78" customWidth="1"/>
    <col min="8" max="11" width="13.00390625" style="65" customWidth="1"/>
    <col min="12" max="12" width="17.00390625" style="65" customWidth="1"/>
    <col min="13" max="16384" width="9.125" style="65" customWidth="1"/>
  </cols>
  <sheetData>
    <row r="1" spans="2:7" ht="18.75" customHeight="1">
      <c r="B1" s="85"/>
      <c r="D1" s="125"/>
      <c r="E1" s="149" t="s">
        <v>61</v>
      </c>
      <c r="F1" s="149"/>
      <c r="G1" s="149"/>
    </row>
    <row r="2" spans="2:7" ht="18.75" customHeight="1">
      <c r="B2" s="85"/>
      <c r="D2" s="125"/>
      <c r="E2" s="149" t="s">
        <v>60</v>
      </c>
      <c r="F2" s="149"/>
      <c r="G2" s="149"/>
    </row>
    <row r="3" spans="2:7" ht="18.75" customHeight="1">
      <c r="B3" s="85"/>
      <c r="D3" s="125"/>
      <c r="E3" s="149" t="s">
        <v>149</v>
      </c>
      <c r="F3" s="149"/>
      <c r="G3" s="149"/>
    </row>
    <row r="4" spans="2:7" ht="18.75" customHeight="1">
      <c r="B4" s="85"/>
      <c r="D4" s="125"/>
      <c r="E4" s="149" t="s">
        <v>150</v>
      </c>
      <c r="F4" s="149"/>
      <c r="G4" s="149"/>
    </row>
    <row r="5" spans="2:7" ht="18.75" customHeight="1">
      <c r="B5" s="85"/>
      <c r="D5" s="125"/>
      <c r="E5" s="149" t="s">
        <v>151</v>
      </c>
      <c r="F5" s="149"/>
      <c r="G5" s="149"/>
    </row>
    <row r="6" spans="2:7" ht="18.75" customHeight="1">
      <c r="B6" s="85"/>
      <c r="D6" s="125"/>
      <c r="E6" s="149" t="s">
        <v>162</v>
      </c>
      <c r="F6" s="149"/>
      <c r="G6" s="149"/>
    </row>
    <row r="7" spans="2:7" ht="15">
      <c r="B7" s="85"/>
      <c r="D7" s="125"/>
      <c r="E7" s="83"/>
      <c r="G7" s="83"/>
    </row>
    <row r="8" spans="2:7" ht="38.25" customHeight="1">
      <c r="B8" s="150" t="s">
        <v>155</v>
      </c>
      <c r="C8" s="150"/>
      <c r="D8" s="150"/>
      <c r="E8" s="150"/>
      <c r="F8" s="150"/>
      <c r="G8" s="150"/>
    </row>
    <row r="9" spans="2:7" ht="29.25" customHeight="1">
      <c r="B9" s="89"/>
      <c r="C9" s="89"/>
      <c r="D9" s="127"/>
      <c r="E9" s="128"/>
      <c r="F9" s="89"/>
      <c r="G9" s="128"/>
    </row>
    <row r="10" spans="1:7" s="85" customFormat="1" ht="33" customHeight="1">
      <c r="A10" s="153" t="s">
        <v>63</v>
      </c>
      <c r="B10" s="161" t="s">
        <v>0</v>
      </c>
      <c r="C10" s="153" t="s">
        <v>147</v>
      </c>
      <c r="D10" s="164" t="s">
        <v>156</v>
      </c>
      <c r="E10" s="165"/>
      <c r="F10" s="153" t="s">
        <v>157</v>
      </c>
      <c r="G10" s="156" t="s">
        <v>148</v>
      </c>
    </row>
    <row r="11" spans="1:7" s="85" customFormat="1" ht="24.75" customHeight="1">
      <c r="A11" s="154"/>
      <c r="B11" s="162"/>
      <c r="C11" s="154"/>
      <c r="D11" s="166" t="s">
        <v>145</v>
      </c>
      <c r="E11" s="157" t="s">
        <v>146</v>
      </c>
      <c r="F11" s="154"/>
      <c r="G11" s="157"/>
    </row>
    <row r="12" spans="1:7" s="85" customFormat="1" ht="23.25" customHeight="1">
      <c r="A12" s="155"/>
      <c r="B12" s="163"/>
      <c r="C12" s="155"/>
      <c r="D12" s="167"/>
      <c r="E12" s="158"/>
      <c r="F12" s="155"/>
      <c r="G12" s="158"/>
    </row>
    <row r="13" spans="1:12" s="85" customFormat="1" ht="48" customHeight="1">
      <c r="A13" s="81">
        <v>1</v>
      </c>
      <c r="B13" s="110" t="s">
        <v>70</v>
      </c>
      <c r="C13" s="111">
        <v>29.5</v>
      </c>
      <c r="D13" s="90">
        <v>29.542</v>
      </c>
      <c r="E13" s="112">
        <f>(D13/C13)*100</f>
        <v>100.14237288135594</v>
      </c>
      <c r="F13" s="90">
        <v>29.511</v>
      </c>
      <c r="G13" s="112">
        <f>D13/F13*100</f>
        <v>100.10504557622582</v>
      </c>
      <c r="H13" s="84"/>
      <c r="I13" s="84"/>
      <c r="J13" s="84"/>
      <c r="K13" s="84"/>
      <c r="L13" s="84"/>
    </row>
    <row r="14" spans="1:12" s="85" customFormat="1" ht="42" customHeight="1" hidden="1">
      <c r="A14" s="81">
        <v>2</v>
      </c>
      <c r="B14" s="113" t="s">
        <v>71</v>
      </c>
      <c r="C14" s="111">
        <v>11.979</v>
      </c>
      <c r="D14" s="90"/>
      <c r="E14" s="112">
        <f aca="true" t="shared" si="0" ref="E14:E25">(D14/C14)*100</f>
        <v>0</v>
      </c>
      <c r="F14" s="104"/>
      <c r="G14" s="112" t="e">
        <f aca="true" t="shared" si="1" ref="G14:G34">D14/F14*100</f>
        <v>#DIV/0!</v>
      </c>
      <c r="H14" s="84"/>
      <c r="I14" s="84"/>
      <c r="J14" s="84"/>
      <c r="K14" s="84"/>
      <c r="L14" s="84"/>
    </row>
    <row r="15" spans="1:12" s="85" customFormat="1" ht="43.5" customHeight="1">
      <c r="A15" s="81">
        <v>2</v>
      </c>
      <c r="B15" s="110" t="s">
        <v>72</v>
      </c>
      <c r="C15" s="111">
        <v>10.728</v>
      </c>
      <c r="D15" s="90">
        <v>10.624</v>
      </c>
      <c r="E15" s="112">
        <f t="shared" si="0"/>
        <v>99.03057419835945</v>
      </c>
      <c r="F15" s="90">
        <v>10.633</v>
      </c>
      <c r="G15" s="112">
        <f t="shared" si="1"/>
        <v>99.91535784820842</v>
      </c>
      <c r="H15" s="84"/>
      <c r="I15" s="84"/>
      <c r="J15" s="84"/>
      <c r="K15" s="84"/>
      <c r="L15" s="84"/>
    </row>
    <row r="16" spans="1:12" s="85" customFormat="1" ht="76.5" customHeight="1" hidden="1">
      <c r="A16" s="81">
        <v>4</v>
      </c>
      <c r="B16" s="110" t="s">
        <v>73</v>
      </c>
      <c r="C16" s="111">
        <v>6.621</v>
      </c>
      <c r="D16" s="90"/>
      <c r="E16" s="112">
        <f t="shared" si="0"/>
        <v>0</v>
      </c>
      <c r="F16" s="90"/>
      <c r="G16" s="112" t="e">
        <f t="shared" si="1"/>
        <v>#DIV/0!</v>
      </c>
      <c r="H16" s="84"/>
      <c r="I16" s="84"/>
      <c r="J16" s="84"/>
      <c r="K16" s="84"/>
      <c r="L16" s="84"/>
    </row>
    <row r="17" spans="1:12" s="85" customFormat="1" ht="51.75" customHeight="1">
      <c r="A17" s="81">
        <v>2</v>
      </c>
      <c r="B17" s="110" t="s">
        <v>74</v>
      </c>
      <c r="C17" s="111">
        <v>25.223</v>
      </c>
      <c r="D17" s="90">
        <v>23.684</v>
      </c>
      <c r="E17" s="112">
        <f t="shared" si="0"/>
        <v>93.89842603972566</v>
      </c>
      <c r="F17" s="90">
        <v>23.708</v>
      </c>
      <c r="G17" s="112">
        <f t="shared" si="1"/>
        <v>99.89876834823689</v>
      </c>
      <c r="H17" s="84"/>
      <c r="I17" s="84"/>
      <c r="J17" s="84"/>
      <c r="K17" s="84"/>
      <c r="L17" s="84"/>
    </row>
    <row r="18" spans="1:12" s="85" customFormat="1" ht="38.25" customHeight="1" hidden="1">
      <c r="A18" s="81">
        <v>4</v>
      </c>
      <c r="B18" s="110" t="s">
        <v>101</v>
      </c>
      <c r="C18" s="111">
        <v>100.2</v>
      </c>
      <c r="D18" s="124">
        <v>102</v>
      </c>
      <c r="E18" s="112" t="s">
        <v>102</v>
      </c>
      <c r="F18" s="90"/>
      <c r="G18" s="112" t="s">
        <v>102</v>
      </c>
      <c r="H18" s="84"/>
      <c r="I18" s="84"/>
      <c r="J18" s="84"/>
      <c r="K18" s="84"/>
      <c r="L18" s="84"/>
    </row>
    <row r="19" spans="1:12" s="85" customFormat="1" ht="38.25" customHeight="1" hidden="1">
      <c r="A19" s="81">
        <v>8</v>
      </c>
      <c r="B19" s="110" t="s">
        <v>75</v>
      </c>
      <c r="C19" s="111">
        <v>15.315</v>
      </c>
      <c r="D19" s="124"/>
      <c r="E19" s="112">
        <f t="shared" si="0"/>
        <v>0</v>
      </c>
      <c r="F19" s="90"/>
      <c r="G19" s="112" t="e">
        <f t="shared" si="1"/>
        <v>#DIV/0!</v>
      </c>
      <c r="H19" s="84"/>
      <c r="I19" s="84"/>
      <c r="J19" s="84"/>
      <c r="K19" s="84"/>
      <c r="L19" s="84"/>
    </row>
    <row r="20" spans="1:12" s="85" customFormat="1" ht="60">
      <c r="A20" s="81">
        <v>3</v>
      </c>
      <c r="B20" s="110" t="s">
        <v>136</v>
      </c>
      <c r="C20" s="111">
        <v>0.163</v>
      </c>
      <c r="D20" s="90">
        <v>0.134</v>
      </c>
      <c r="E20" s="112">
        <f t="shared" si="0"/>
        <v>82.20858895705521</v>
      </c>
      <c r="F20" s="90">
        <v>0.176</v>
      </c>
      <c r="G20" s="112">
        <f t="shared" si="1"/>
        <v>76.13636363636364</v>
      </c>
      <c r="H20" s="84"/>
      <c r="I20" s="84"/>
      <c r="J20" s="84"/>
      <c r="K20" s="84"/>
      <c r="L20" s="84"/>
    </row>
    <row r="21" spans="1:12" s="85" customFormat="1" ht="84" customHeight="1">
      <c r="A21" s="81">
        <v>4</v>
      </c>
      <c r="B21" s="113" t="s">
        <v>76</v>
      </c>
      <c r="C21" s="111">
        <v>0.9</v>
      </c>
      <c r="D21" s="90">
        <v>0.86</v>
      </c>
      <c r="E21" s="112">
        <f t="shared" si="0"/>
        <v>95.55555555555554</v>
      </c>
      <c r="F21" s="90">
        <v>1</v>
      </c>
      <c r="G21" s="112">
        <f t="shared" si="1"/>
        <v>86</v>
      </c>
      <c r="H21" s="84"/>
      <c r="I21" s="84"/>
      <c r="J21" s="84"/>
      <c r="K21" s="84"/>
      <c r="L21" s="84"/>
    </row>
    <row r="22" spans="1:12" s="85" customFormat="1" ht="44.25" customHeight="1">
      <c r="A22" s="81">
        <v>5</v>
      </c>
      <c r="B22" s="113" t="s">
        <v>77</v>
      </c>
      <c r="C22" s="111">
        <v>393.385</v>
      </c>
      <c r="D22" s="90">
        <v>513.9</v>
      </c>
      <c r="E22" s="112">
        <f t="shared" si="0"/>
        <v>130.63538264041588</v>
      </c>
      <c r="F22" s="90">
        <v>501.899</v>
      </c>
      <c r="G22" s="112">
        <f t="shared" si="1"/>
        <v>102.39111853181615</v>
      </c>
      <c r="H22" s="84"/>
      <c r="I22" s="84"/>
      <c r="J22" s="84"/>
      <c r="K22" s="84"/>
      <c r="L22" s="84"/>
    </row>
    <row r="23" spans="1:12" s="85" customFormat="1" ht="44.25" customHeight="1" hidden="1">
      <c r="A23" s="81">
        <v>12</v>
      </c>
      <c r="B23" s="113" t="s">
        <v>78</v>
      </c>
      <c r="C23" s="111">
        <v>5.186</v>
      </c>
      <c r="D23" s="90"/>
      <c r="E23" s="112">
        <f t="shared" si="0"/>
        <v>0</v>
      </c>
      <c r="F23" s="90"/>
      <c r="G23" s="112" t="e">
        <f t="shared" si="1"/>
        <v>#DIV/0!</v>
      </c>
      <c r="H23" s="84"/>
      <c r="I23" s="84"/>
      <c r="J23" s="84"/>
      <c r="K23" s="84"/>
      <c r="L23" s="84"/>
    </row>
    <row r="24" spans="1:12" s="85" customFormat="1" ht="81.75" customHeight="1" hidden="1">
      <c r="A24" s="81">
        <v>13</v>
      </c>
      <c r="B24" s="113" t="s">
        <v>79</v>
      </c>
      <c r="C24" s="111">
        <v>323.259</v>
      </c>
      <c r="D24" s="90"/>
      <c r="E24" s="112">
        <f t="shared" si="0"/>
        <v>0</v>
      </c>
      <c r="F24" s="90"/>
      <c r="G24" s="112" t="e">
        <f t="shared" si="1"/>
        <v>#DIV/0!</v>
      </c>
      <c r="H24" s="84"/>
      <c r="I24" s="84"/>
      <c r="J24" s="84"/>
      <c r="K24" s="84"/>
      <c r="L24" s="84"/>
    </row>
    <row r="25" spans="1:12" s="85" customFormat="1" ht="49.5" customHeight="1">
      <c r="A25" s="81">
        <v>6</v>
      </c>
      <c r="B25" s="113" t="s">
        <v>80</v>
      </c>
      <c r="C25" s="111">
        <v>1952</v>
      </c>
      <c r="D25" s="90">
        <v>1727.386</v>
      </c>
      <c r="E25" s="112">
        <f t="shared" si="0"/>
        <v>88.49313524590163</v>
      </c>
      <c r="F25" s="90">
        <v>2409.6</v>
      </c>
      <c r="G25" s="112">
        <f t="shared" si="1"/>
        <v>71.68766600265604</v>
      </c>
      <c r="H25" s="84"/>
      <c r="I25" s="84"/>
      <c r="J25" s="84"/>
      <c r="K25" s="84"/>
      <c r="L25" s="84"/>
    </row>
    <row r="26" spans="1:12" s="85" customFormat="1" ht="15">
      <c r="A26" s="81"/>
      <c r="B26" s="114" t="s">
        <v>137</v>
      </c>
      <c r="C26" s="115"/>
      <c r="D26" s="133"/>
      <c r="E26" s="116"/>
      <c r="F26" s="117"/>
      <c r="G26" s="116"/>
      <c r="H26" s="84"/>
      <c r="I26" s="84"/>
      <c r="J26" s="84"/>
      <c r="K26" s="84"/>
      <c r="L26" s="84"/>
    </row>
    <row r="27" spans="1:12" s="85" customFormat="1" ht="64.5" customHeight="1">
      <c r="A27" s="81">
        <v>10</v>
      </c>
      <c r="B27" s="113" t="s">
        <v>81</v>
      </c>
      <c r="C27" s="111">
        <v>16447.369</v>
      </c>
      <c r="D27" s="90">
        <v>12813.503</v>
      </c>
      <c r="E27" s="112">
        <f>(D27/C27)*100</f>
        <v>77.90609549770545</v>
      </c>
      <c r="F27" s="90">
        <v>15293.105</v>
      </c>
      <c r="G27" s="112">
        <f t="shared" si="1"/>
        <v>83.78614414796735</v>
      </c>
      <c r="H27" s="84"/>
      <c r="I27" s="84"/>
      <c r="J27" s="84"/>
      <c r="K27" s="84"/>
      <c r="L27" s="84"/>
    </row>
    <row r="28" spans="1:12" s="85" customFormat="1" ht="15" customHeight="1">
      <c r="A28" s="81"/>
      <c r="B28" s="113" t="s">
        <v>7</v>
      </c>
      <c r="C28" s="118"/>
      <c r="D28" s="90"/>
      <c r="E28" s="112"/>
      <c r="F28" s="90"/>
      <c r="G28" s="112"/>
      <c r="H28" s="84"/>
      <c r="I28" s="84"/>
      <c r="J28" s="84"/>
      <c r="K28" s="84"/>
      <c r="L28" s="84"/>
    </row>
    <row r="29" spans="1:12" s="85" customFormat="1" ht="39.75" customHeight="1">
      <c r="A29" s="81">
        <v>12</v>
      </c>
      <c r="B29" s="113" t="s">
        <v>82</v>
      </c>
      <c r="C29" s="111">
        <v>16348.369</v>
      </c>
      <c r="D29" s="90">
        <v>12694.863</v>
      </c>
      <c r="E29" s="112">
        <f aca="true" t="shared" si="2" ref="E29:E34">(D29/C29)*100</f>
        <v>77.65216823770004</v>
      </c>
      <c r="F29" s="90">
        <v>15207.236</v>
      </c>
      <c r="G29" s="112">
        <f t="shared" si="1"/>
        <v>83.47909508341948</v>
      </c>
      <c r="H29" s="84"/>
      <c r="I29" s="84"/>
      <c r="J29" s="84"/>
      <c r="K29" s="84"/>
      <c r="L29" s="84"/>
    </row>
    <row r="30" spans="1:12" s="85" customFormat="1" ht="47.25" customHeight="1">
      <c r="A30" s="81">
        <v>13</v>
      </c>
      <c r="B30" s="113" t="s">
        <v>83</v>
      </c>
      <c r="C30" s="111">
        <v>99</v>
      </c>
      <c r="D30" s="90">
        <f>59+59.64</f>
        <v>118.64</v>
      </c>
      <c r="E30" s="112">
        <f t="shared" si="2"/>
        <v>119.83838383838383</v>
      </c>
      <c r="F30" s="90">
        <v>85.866</v>
      </c>
      <c r="G30" s="112">
        <f t="shared" si="1"/>
        <v>138.1687746022873</v>
      </c>
      <c r="H30" s="84"/>
      <c r="I30" s="84"/>
      <c r="J30" s="84"/>
      <c r="K30" s="84"/>
      <c r="L30" s="84"/>
    </row>
    <row r="31" spans="1:12" s="85" customFormat="1" ht="65.25" customHeight="1">
      <c r="A31" s="81">
        <v>7</v>
      </c>
      <c r="B31" s="113" t="s">
        <v>84</v>
      </c>
      <c r="C31" s="111">
        <v>16282.6</v>
      </c>
      <c r="D31" s="90">
        <v>12597.94</v>
      </c>
      <c r="E31" s="112">
        <f t="shared" si="2"/>
        <v>77.37056735410806</v>
      </c>
      <c r="F31" s="90">
        <v>15083.166</v>
      </c>
      <c r="G31" s="112">
        <f t="shared" si="1"/>
        <v>83.52318074335324</v>
      </c>
      <c r="H31" s="84"/>
      <c r="I31" s="84"/>
      <c r="J31" s="84"/>
      <c r="K31" s="84"/>
      <c r="L31" s="84"/>
    </row>
    <row r="32" spans="1:12" s="85" customFormat="1" ht="19.5" customHeight="1">
      <c r="A32" s="81"/>
      <c r="B32" s="113" t="s">
        <v>7</v>
      </c>
      <c r="C32" s="118"/>
      <c r="D32" s="90"/>
      <c r="E32" s="112"/>
      <c r="F32" s="90"/>
      <c r="G32" s="112"/>
      <c r="H32" s="84"/>
      <c r="I32" s="84"/>
      <c r="J32" s="84"/>
      <c r="K32" s="84"/>
      <c r="L32" s="84"/>
    </row>
    <row r="33" spans="1:12" s="85" customFormat="1" ht="40.5" customHeight="1">
      <c r="A33" s="81">
        <v>8</v>
      </c>
      <c r="B33" s="113" t="s">
        <v>82</v>
      </c>
      <c r="C33" s="111">
        <v>16183.6</v>
      </c>
      <c r="D33" s="90">
        <v>12479.3</v>
      </c>
      <c r="E33" s="112">
        <f t="shared" si="2"/>
        <v>77.11077881311945</v>
      </c>
      <c r="F33" s="90">
        <v>14997.3</v>
      </c>
      <c r="G33" s="112">
        <f t="shared" si="1"/>
        <v>83.21031118934742</v>
      </c>
      <c r="H33" s="84"/>
      <c r="I33" s="84"/>
      <c r="J33" s="84"/>
      <c r="K33" s="84"/>
      <c r="L33" s="84"/>
    </row>
    <row r="34" spans="1:12" s="85" customFormat="1" ht="63.75" customHeight="1">
      <c r="A34" s="81">
        <v>9</v>
      </c>
      <c r="B34" s="113" t="s">
        <v>83</v>
      </c>
      <c r="C34" s="111">
        <v>99</v>
      </c>
      <c r="D34" s="90">
        <f>59+59.64</f>
        <v>118.64</v>
      </c>
      <c r="E34" s="112">
        <f t="shared" si="2"/>
        <v>119.83838383838383</v>
      </c>
      <c r="F34" s="90">
        <v>85.866</v>
      </c>
      <c r="G34" s="112">
        <f t="shared" si="1"/>
        <v>138.1687746022873</v>
      </c>
      <c r="H34" s="84"/>
      <c r="I34" s="84"/>
      <c r="J34" s="84"/>
      <c r="K34" s="84"/>
      <c r="L34" s="84"/>
    </row>
    <row r="35" spans="1:12" s="85" customFormat="1" ht="49.5" customHeight="1">
      <c r="A35" s="81"/>
      <c r="B35" s="159" t="s">
        <v>85</v>
      </c>
      <c r="C35" s="160"/>
      <c r="D35" s="160"/>
      <c r="E35" s="160"/>
      <c r="F35" s="160"/>
      <c r="G35" s="160"/>
      <c r="H35" s="84"/>
      <c r="I35" s="84"/>
      <c r="J35" s="84"/>
      <c r="K35" s="84"/>
      <c r="L35" s="84"/>
    </row>
    <row r="36" spans="1:12" s="85" customFormat="1" ht="39.75" customHeight="1">
      <c r="A36" s="81">
        <v>10</v>
      </c>
      <c r="B36" s="113" t="s">
        <v>153</v>
      </c>
      <c r="C36" s="111">
        <v>7.7</v>
      </c>
      <c r="D36" s="90">
        <v>2</v>
      </c>
      <c r="E36" s="112">
        <f>(D36/C36)*100</f>
        <v>25.97402597402597</v>
      </c>
      <c r="F36" s="90">
        <v>2.5</v>
      </c>
      <c r="G36" s="112">
        <f>D36/F36*100</f>
        <v>80</v>
      </c>
      <c r="H36" s="84"/>
      <c r="I36" s="84"/>
      <c r="J36" s="84"/>
      <c r="K36" s="84"/>
      <c r="L36" s="84"/>
    </row>
    <row r="37" spans="1:12" s="85" customFormat="1" ht="39.75" customHeight="1">
      <c r="A37" s="81">
        <v>11</v>
      </c>
      <c r="B37" s="113" t="s">
        <v>86</v>
      </c>
      <c r="C37" s="111">
        <v>1.342</v>
      </c>
      <c r="D37" s="90">
        <v>1.184</v>
      </c>
      <c r="E37" s="112">
        <f aca="true" t="shared" si="3" ref="E37:E43">(D37/C37)*100</f>
        <v>88.22652757078986</v>
      </c>
      <c r="F37" s="90">
        <v>1.253</v>
      </c>
      <c r="G37" s="112">
        <f aca="true" t="shared" si="4" ref="G37:G52">D37/F37*100</f>
        <v>94.49321628092578</v>
      </c>
      <c r="H37" s="84"/>
      <c r="I37" s="84"/>
      <c r="J37" s="84"/>
      <c r="K37" s="84"/>
      <c r="L37" s="84"/>
    </row>
    <row r="38" spans="1:12" s="85" customFormat="1" ht="39.75" customHeight="1">
      <c r="A38" s="81">
        <v>12</v>
      </c>
      <c r="B38" s="113" t="s">
        <v>87</v>
      </c>
      <c r="C38" s="111">
        <v>253.3</v>
      </c>
      <c r="D38" s="90">
        <f>45.4+263.8</f>
        <v>309.2</v>
      </c>
      <c r="E38" s="112">
        <f t="shared" si="3"/>
        <v>122.06869324911172</v>
      </c>
      <c r="F38" s="90">
        <v>220.9</v>
      </c>
      <c r="G38" s="112">
        <f t="shared" si="4"/>
        <v>139.97283838841105</v>
      </c>
      <c r="H38" s="84"/>
      <c r="I38" s="84"/>
      <c r="J38" s="84"/>
      <c r="K38" s="84"/>
      <c r="L38" s="84"/>
    </row>
    <row r="39" spans="1:12" s="85" customFormat="1" ht="39.75" customHeight="1">
      <c r="A39" s="81">
        <v>13</v>
      </c>
      <c r="B39" s="113" t="s">
        <v>88</v>
      </c>
      <c r="C39" s="111">
        <v>12.6</v>
      </c>
      <c r="D39" s="90">
        <v>7.561</v>
      </c>
      <c r="E39" s="112">
        <f t="shared" si="3"/>
        <v>60.00793650793651</v>
      </c>
      <c r="F39" s="90">
        <v>11.99</v>
      </c>
      <c r="G39" s="112">
        <f t="shared" si="4"/>
        <v>63.06088407005838</v>
      </c>
      <c r="H39" s="84"/>
      <c r="I39" s="84"/>
      <c r="J39" s="84"/>
      <c r="K39" s="84"/>
      <c r="L39" s="84"/>
    </row>
    <row r="40" spans="1:12" s="85" customFormat="1" ht="39.75" customHeight="1">
      <c r="A40" s="81">
        <v>14</v>
      </c>
      <c r="B40" s="113" t="s">
        <v>89</v>
      </c>
      <c r="C40" s="111">
        <v>100</v>
      </c>
      <c r="D40" s="90">
        <v>184.4</v>
      </c>
      <c r="E40" s="112">
        <f t="shared" si="3"/>
        <v>184.4</v>
      </c>
      <c r="F40" s="90">
        <v>95.6</v>
      </c>
      <c r="G40" s="112">
        <f t="shared" si="4"/>
        <v>192.88702928870293</v>
      </c>
      <c r="H40" s="84"/>
      <c r="I40" s="84"/>
      <c r="J40" s="84"/>
      <c r="K40" s="84"/>
      <c r="L40" s="84"/>
    </row>
    <row r="41" spans="1:12" s="85" customFormat="1" ht="39.75" customHeight="1">
      <c r="A41" s="81">
        <v>15</v>
      </c>
      <c r="B41" s="113" t="s">
        <v>100</v>
      </c>
      <c r="C41" s="111">
        <v>1126</v>
      </c>
      <c r="D41" s="90">
        <v>613.6</v>
      </c>
      <c r="E41" s="112">
        <f t="shared" si="3"/>
        <v>54.49378330373001</v>
      </c>
      <c r="F41" s="90">
        <v>894</v>
      </c>
      <c r="G41" s="112">
        <f t="shared" si="4"/>
        <v>68.63534675615213</v>
      </c>
      <c r="H41" s="84"/>
      <c r="I41" s="84"/>
      <c r="J41" s="84"/>
      <c r="K41" s="84"/>
      <c r="L41" s="84"/>
    </row>
    <row r="42" spans="1:12" s="85" customFormat="1" ht="39.75" customHeight="1">
      <c r="A42" s="81">
        <v>16</v>
      </c>
      <c r="B42" s="113" t="s">
        <v>90</v>
      </c>
      <c r="C42" s="111">
        <v>184.217</v>
      </c>
      <c r="D42" s="90">
        <v>114.602</v>
      </c>
      <c r="E42" s="112">
        <f t="shared" si="3"/>
        <v>62.21032803704327</v>
      </c>
      <c r="F42" s="90">
        <v>135.5</v>
      </c>
      <c r="G42" s="112">
        <f t="shared" si="4"/>
        <v>84.5771217712177</v>
      </c>
      <c r="H42" s="84"/>
      <c r="I42" s="84"/>
      <c r="J42" s="84"/>
      <c r="K42" s="84"/>
      <c r="L42" s="84"/>
    </row>
    <row r="43" spans="1:12" s="85" customFormat="1" ht="39.75" customHeight="1">
      <c r="A43" s="81">
        <v>17</v>
      </c>
      <c r="B43" s="113" t="s">
        <v>91</v>
      </c>
      <c r="C43" s="111">
        <v>132.878</v>
      </c>
      <c r="D43" s="90">
        <v>115.1</v>
      </c>
      <c r="E43" s="112">
        <f t="shared" si="3"/>
        <v>86.62081006637669</v>
      </c>
      <c r="F43" s="90">
        <v>130.3</v>
      </c>
      <c r="G43" s="112">
        <f t="shared" si="4"/>
        <v>88.33461243284727</v>
      </c>
      <c r="H43" s="84"/>
      <c r="I43" s="84"/>
      <c r="J43" s="84"/>
      <c r="K43" s="84"/>
      <c r="L43" s="84"/>
    </row>
    <row r="44" spans="1:12" s="121" customFormat="1" ht="18" customHeight="1">
      <c r="A44" s="119"/>
      <c r="B44" s="120" t="s">
        <v>64</v>
      </c>
      <c r="C44" s="86"/>
      <c r="D44" s="134"/>
      <c r="E44" s="135"/>
      <c r="F44" s="136"/>
      <c r="G44" s="135"/>
      <c r="H44" s="84"/>
      <c r="I44" s="84"/>
      <c r="J44" s="84"/>
      <c r="K44" s="84"/>
      <c r="L44" s="84"/>
    </row>
    <row r="45" spans="1:12" s="85" customFormat="1" ht="51.75" customHeight="1">
      <c r="A45" s="81">
        <v>18</v>
      </c>
      <c r="B45" s="122" t="s">
        <v>53</v>
      </c>
      <c r="C45" s="96">
        <v>2684.638</v>
      </c>
      <c r="D45" s="90">
        <v>3038.335</v>
      </c>
      <c r="E45" s="112">
        <f>(D45/C45)*100</f>
        <v>113.1748488995537</v>
      </c>
      <c r="F45" s="90">
        <v>2631.862</v>
      </c>
      <c r="G45" s="112">
        <f t="shared" si="4"/>
        <v>115.44431280971419</v>
      </c>
      <c r="H45" s="84"/>
      <c r="I45" s="84"/>
      <c r="J45" s="84"/>
      <c r="K45" s="84"/>
      <c r="L45" s="84"/>
    </row>
    <row r="46" spans="1:12" s="85" customFormat="1" ht="15" customHeight="1">
      <c r="A46" s="81"/>
      <c r="B46" s="80" t="s">
        <v>7</v>
      </c>
      <c r="C46" s="97"/>
      <c r="D46" s="90"/>
      <c r="E46" s="112"/>
      <c r="F46" s="90"/>
      <c r="G46" s="112"/>
      <c r="H46" s="84"/>
      <c r="I46" s="84"/>
      <c r="J46" s="84"/>
      <c r="K46" s="84"/>
      <c r="L46" s="84"/>
    </row>
    <row r="47" spans="1:12" s="85" customFormat="1" ht="54" customHeight="1">
      <c r="A47" s="81">
        <v>19</v>
      </c>
      <c r="B47" s="80" t="s">
        <v>152</v>
      </c>
      <c r="C47" s="96">
        <v>1831.173</v>
      </c>
      <c r="D47" s="90">
        <v>2755.659</v>
      </c>
      <c r="E47" s="112">
        <f aca="true" t="shared" si="5" ref="E47:E52">(D47/C47)*100</f>
        <v>150.48599995740435</v>
      </c>
      <c r="F47" s="90">
        <v>2417.567</v>
      </c>
      <c r="G47" s="112">
        <f t="shared" si="4"/>
        <v>113.98480373036197</v>
      </c>
      <c r="H47" s="84"/>
      <c r="I47" s="84"/>
      <c r="J47" s="84"/>
      <c r="K47" s="84"/>
      <c r="L47" s="84"/>
    </row>
    <row r="48" spans="1:12" s="85" customFormat="1" ht="39.75" customHeight="1">
      <c r="A48" s="81">
        <v>20</v>
      </c>
      <c r="B48" s="80" t="s">
        <v>58</v>
      </c>
      <c r="C48" s="96">
        <v>853.465</v>
      </c>
      <c r="D48" s="90">
        <v>282.676</v>
      </c>
      <c r="E48" s="112">
        <f t="shared" si="5"/>
        <v>33.120983285782074</v>
      </c>
      <c r="F48" s="90">
        <v>214.295</v>
      </c>
      <c r="G48" s="112">
        <f t="shared" si="4"/>
        <v>131.909750577475</v>
      </c>
      <c r="H48" s="84"/>
      <c r="I48" s="84"/>
      <c r="J48" s="84"/>
      <c r="K48" s="84"/>
      <c r="L48" s="84"/>
    </row>
    <row r="49" spans="1:12" ht="43.5" customHeight="1">
      <c r="A49" s="66">
        <v>21</v>
      </c>
      <c r="B49" s="80" t="s">
        <v>8</v>
      </c>
      <c r="C49" s="96">
        <v>2684.638</v>
      </c>
      <c r="D49" s="90">
        <v>3038.335</v>
      </c>
      <c r="E49" s="112">
        <f t="shared" si="5"/>
        <v>113.1748488995537</v>
      </c>
      <c r="F49" s="90">
        <v>2631.862</v>
      </c>
      <c r="G49" s="112">
        <f t="shared" si="4"/>
        <v>115.44431280971419</v>
      </c>
      <c r="H49" s="67"/>
      <c r="I49" s="67"/>
      <c r="J49" s="67"/>
      <c r="K49" s="67"/>
      <c r="L49" s="67"/>
    </row>
    <row r="50" spans="1:13" ht="45" customHeight="1">
      <c r="A50" s="66">
        <v>22</v>
      </c>
      <c r="B50" s="105" t="s">
        <v>54</v>
      </c>
      <c r="C50" s="96">
        <v>2034.117</v>
      </c>
      <c r="D50" s="90">
        <v>2358.002</v>
      </c>
      <c r="E50" s="112">
        <f t="shared" si="5"/>
        <v>115.92263375213913</v>
      </c>
      <c r="F50" s="90">
        <v>1689.872</v>
      </c>
      <c r="G50" s="112">
        <f t="shared" si="4"/>
        <v>139.53731406875787</v>
      </c>
      <c r="H50" s="67"/>
      <c r="I50" s="67"/>
      <c r="J50" s="67"/>
      <c r="K50" s="67"/>
      <c r="L50" s="67"/>
      <c r="M50" s="67"/>
    </row>
    <row r="51" spans="1:13" ht="66" customHeight="1">
      <c r="A51" s="66">
        <v>23</v>
      </c>
      <c r="B51" s="105" t="s">
        <v>55</v>
      </c>
      <c r="C51" s="87">
        <v>282.6296</v>
      </c>
      <c r="D51" s="90">
        <v>453.625</v>
      </c>
      <c r="E51" s="112">
        <f t="shared" si="5"/>
        <v>160.5015893593594</v>
      </c>
      <c r="F51" s="90">
        <v>484.285</v>
      </c>
      <c r="G51" s="112">
        <f t="shared" si="4"/>
        <v>93.66901721093983</v>
      </c>
      <c r="H51" s="67"/>
      <c r="I51" s="67"/>
      <c r="J51" s="67"/>
      <c r="K51" s="67"/>
      <c r="L51" s="67"/>
      <c r="M51" s="67"/>
    </row>
    <row r="52" spans="1:13" ht="30.75" customHeight="1">
      <c r="A52" s="66">
        <v>24</v>
      </c>
      <c r="B52" s="105" t="s">
        <v>15</v>
      </c>
      <c r="C52" s="98">
        <v>367.892</v>
      </c>
      <c r="D52" s="90">
        <v>226.708</v>
      </c>
      <c r="E52" s="112">
        <f t="shared" si="5"/>
        <v>61.62351994607113</v>
      </c>
      <c r="F52" s="90">
        <v>457.705</v>
      </c>
      <c r="G52" s="112">
        <f t="shared" si="4"/>
        <v>49.53146677445079</v>
      </c>
      <c r="H52" s="67"/>
      <c r="I52" s="67"/>
      <c r="J52" s="67"/>
      <c r="K52" s="67"/>
      <c r="L52" s="67"/>
      <c r="M52" s="67"/>
    </row>
    <row r="53" spans="1:13" ht="20.25" customHeight="1">
      <c r="A53" s="66"/>
      <c r="B53" s="151" t="s">
        <v>9</v>
      </c>
      <c r="C53" s="152"/>
      <c r="D53" s="152"/>
      <c r="E53" s="152"/>
      <c r="F53" s="152"/>
      <c r="G53" s="152"/>
      <c r="H53" s="67"/>
      <c r="I53" s="67"/>
      <c r="J53" s="67"/>
      <c r="K53" s="67"/>
      <c r="L53" s="67"/>
      <c r="M53" s="67"/>
    </row>
    <row r="54" spans="1:13" ht="53.25" customHeight="1">
      <c r="A54" s="66">
        <v>25</v>
      </c>
      <c r="B54" s="110" t="s">
        <v>10</v>
      </c>
      <c r="C54" s="99">
        <v>114.6</v>
      </c>
      <c r="D54" s="137">
        <v>115.157</v>
      </c>
      <c r="E54" s="112">
        <f>(D54/C54)*100</f>
        <v>100.48603839441537</v>
      </c>
      <c r="F54" s="137">
        <v>105.114</v>
      </c>
      <c r="G54" s="112">
        <f>D54/F54*100</f>
        <v>109.5543885686017</v>
      </c>
      <c r="H54" s="67"/>
      <c r="I54" s="67"/>
      <c r="J54" s="67"/>
      <c r="K54" s="67"/>
      <c r="L54" s="67"/>
      <c r="M54" s="67"/>
    </row>
    <row r="55" spans="1:13" ht="15" customHeight="1" hidden="1">
      <c r="A55" s="70"/>
      <c r="B55" s="131" t="s">
        <v>11</v>
      </c>
      <c r="C55" s="100"/>
      <c r="D55" s="137"/>
      <c r="E55" s="112" t="e">
        <f aca="true" t="shared" si="6" ref="E55:E86">(D55/C55)*100</f>
        <v>#DIV/0!</v>
      </c>
      <c r="F55" s="137"/>
      <c r="G55" s="112" t="e">
        <f>D55/F55*100</f>
        <v>#DIV/0!</v>
      </c>
      <c r="H55" s="67"/>
      <c r="I55" s="67"/>
      <c r="J55" s="67"/>
      <c r="K55" s="67"/>
      <c r="L55" s="67"/>
      <c r="M55" s="67"/>
    </row>
    <row r="56" spans="1:13" ht="15">
      <c r="A56" s="66">
        <v>26</v>
      </c>
      <c r="B56" s="110" t="s">
        <v>12</v>
      </c>
      <c r="C56" s="99">
        <v>4.366</v>
      </c>
      <c r="D56" s="137">
        <v>3.084</v>
      </c>
      <c r="E56" s="112">
        <f t="shared" si="6"/>
        <v>70.63673843334861</v>
      </c>
      <c r="F56" s="137">
        <v>2.711</v>
      </c>
      <c r="G56" s="112">
        <f>D56/F56*100</f>
        <v>113.75876060494284</v>
      </c>
      <c r="H56" s="67"/>
      <c r="I56" s="67"/>
      <c r="J56" s="67"/>
      <c r="K56" s="67"/>
      <c r="L56" s="67"/>
      <c r="M56" s="67"/>
    </row>
    <row r="57" spans="1:13" ht="15">
      <c r="A57" s="66">
        <v>27</v>
      </c>
      <c r="B57" s="110" t="s">
        <v>13</v>
      </c>
      <c r="C57" s="99">
        <v>58.5</v>
      </c>
      <c r="D57" s="137">
        <v>122.289</v>
      </c>
      <c r="E57" s="112">
        <f t="shared" si="6"/>
        <v>209.04102564102564</v>
      </c>
      <c r="F57" s="137">
        <v>66.517</v>
      </c>
      <c r="G57" s="112">
        <f>D57/F57*100</f>
        <v>183.84623479711954</v>
      </c>
      <c r="H57" s="67"/>
      <c r="I57" s="67"/>
      <c r="J57" s="67"/>
      <c r="K57" s="67"/>
      <c r="L57" s="67"/>
      <c r="M57" s="67"/>
    </row>
    <row r="58" spans="1:13" ht="30">
      <c r="A58" s="66">
        <v>28</v>
      </c>
      <c r="B58" s="110" t="s">
        <v>14</v>
      </c>
      <c r="C58" s="99">
        <v>8.46</v>
      </c>
      <c r="D58" s="137">
        <v>10.9</v>
      </c>
      <c r="E58" s="112">
        <f t="shared" si="6"/>
        <v>128.84160756501183</v>
      </c>
      <c r="F58" s="137">
        <v>9.83</v>
      </c>
      <c r="G58" s="112">
        <f>D58/F58*100</f>
        <v>110.88504577822991</v>
      </c>
      <c r="H58" s="67"/>
      <c r="I58" s="67"/>
      <c r="J58" s="67"/>
      <c r="K58" s="67"/>
      <c r="L58" s="67"/>
      <c r="M58" s="67"/>
    </row>
    <row r="59" spans="1:13" ht="15">
      <c r="A59" s="69">
        <v>29</v>
      </c>
      <c r="B59" s="110" t="s">
        <v>65</v>
      </c>
      <c r="C59" s="101">
        <v>2.589</v>
      </c>
      <c r="D59" s="137">
        <v>2.9196</v>
      </c>
      <c r="E59" s="112">
        <f t="shared" si="6"/>
        <v>112.7694090382387</v>
      </c>
      <c r="F59" s="137">
        <v>2.6588</v>
      </c>
      <c r="G59" s="112">
        <f aca="true" t="shared" si="7" ref="G59:G86">D59/F59*100</f>
        <v>109.8089363622687</v>
      </c>
      <c r="H59" s="67"/>
      <c r="I59" s="67"/>
      <c r="J59" s="67"/>
      <c r="K59" s="67"/>
      <c r="L59" s="67"/>
      <c r="M59" s="67"/>
    </row>
    <row r="60" spans="1:13" ht="51.75" customHeight="1">
      <c r="A60" s="66">
        <v>30</v>
      </c>
      <c r="B60" s="105" t="s">
        <v>54</v>
      </c>
      <c r="C60" s="99">
        <v>0.977</v>
      </c>
      <c r="D60" s="137">
        <v>0.4322</v>
      </c>
      <c r="E60" s="112">
        <f t="shared" si="6"/>
        <v>44.23746161719549</v>
      </c>
      <c r="F60" s="137">
        <v>0.5572</v>
      </c>
      <c r="G60" s="112">
        <f t="shared" si="7"/>
        <v>77.56640344580042</v>
      </c>
      <c r="H60" s="67"/>
      <c r="I60" s="67"/>
      <c r="J60" s="67"/>
      <c r="K60" s="67"/>
      <c r="L60" s="67"/>
      <c r="M60" s="67"/>
    </row>
    <row r="61" spans="1:13" ht="63.75" customHeight="1">
      <c r="A61" s="66">
        <v>31</v>
      </c>
      <c r="B61" s="105" t="s">
        <v>57</v>
      </c>
      <c r="C61" s="99">
        <v>0.31</v>
      </c>
      <c r="D61" s="137">
        <v>0.2307</v>
      </c>
      <c r="E61" s="112">
        <f t="shared" si="6"/>
        <v>74.41935483870967</v>
      </c>
      <c r="F61" s="137">
        <v>0.107</v>
      </c>
      <c r="G61" s="112">
        <f t="shared" si="7"/>
        <v>215.60747663551402</v>
      </c>
      <c r="H61" s="67"/>
      <c r="I61" s="67"/>
      <c r="J61" s="67"/>
      <c r="K61" s="67"/>
      <c r="L61" s="67"/>
      <c r="M61" s="67"/>
    </row>
    <row r="62" spans="1:13" ht="27" customHeight="1">
      <c r="A62" s="66">
        <v>32</v>
      </c>
      <c r="B62" s="105" t="s">
        <v>15</v>
      </c>
      <c r="C62" s="99">
        <v>1.302</v>
      </c>
      <c r="D62" s="137">
        <v>2.2567</v>
      </c>
      <c r="E62" s="112">
        <f t="shared" si="6"/>
        <v>173.32565284178185</v>
      </c>
      <c r="F62" s="137">
        <v>1.9946</v>
      </c>
      <c r="G62" s="112">
        <f t="shared" si="7"/>
        <v>113.14047929409405</v>
      </c>
      <c r="H62" s="67"/>
      <c r="I62" s="67"/>
      <c r="J62" s="67"/>
      <c r="K62" s="67"/>
      <c r="L62" s="67"/>
      <c r="M62" s="67"/>
    </row>
    <row r="63" spans="1:13" ht="15">
      <c r="A63" s="66">
        <v>33</v>
      </c>
      <c r="B63" s="110" t="s">
        <v>66</v>
      </c>
      <c r="C63" s="102">
        <v>3.534</v>
      </c>
      <c r="D63" s="137">
        <v>2.3471</v>
      </c>
      <c r="E63" s="112">
        <f t="shared" si="6"/>
        <v>66.4148273910583</v>
      </c>
      <c r="F63" s="137">
        <v>4.3718</v>
      </c>
      <c r="G63" s="112">
        <f t="shared" si="7"/>
        <v>53.687268402031194</v>
      </c>
      <c r="H63" s="67"/>
      <c r="I63" s="67"/>
      <c r="J63" s="67"/>
      <c r="K63" s="67"/>
      <c r="L63" s="67"/>
      <c r="M63" s="67"/>
    </row>
    <row r="64" spans="1:13" ht="47.25" customHeight="1">
      <c r="A64" s="66">
        <v>34</v>
      </c>
      <c r="B64" s="105" t="s">
        <v>54</v>
      </c>
      <c r="C64" s="99">
        <v>0.09</v>
      </c>
      <c r="D64" s="137">
        <v>0.344</v>
      </c>
      <c r="E64" s="112">
        <f t="shared" si="6"/>
        <v>382.2222222222222</v>
      </c>
      <c r="F64" s="137">
        <v>0.1791</v>
      </c>
      <c r="G64" s="112">
        <f t="shared" si="7"/>
        <v>192.07146845337797</v>
      </c>
      <c r="H64" s="67"/>
      <c r="I64" s="67"/>
      <c r="J64" s="67"/>
      <c r="K64" s="67"/>
      <c r="L64" s="67"/>
      <c r="M64" s="67"/>
    </row>
    <row r="65" spans="1:13" ht="66.75" customHeight="1">
      <c r="A65" s="66">
        <v>35</v>
      </c>
      <c r="B65" s="105" t="s">
        <v>57</v>
      </c>
      <c r="C65" s="99">
        <v>2.278</v>
      </c>
      <c r="D65" s="137">
        <v>0.2381</v>
      </c>
      <c r="E65" s="112">
        <f t="shared" si="6"/>
        <v>10.452151009657594</v>
      </c>
      <c r="F65" s="137">
        <v>2.7907</v>
      </c>
      <c r="G65" s="112">
        <f t="shared" si="7"/>
        <v>8.531909556742036</v>
      </c>
      <c r="H65" s="67"/>
      <c r="I65" s="67"/>
      <c r="J65" s="67"/>
      <c r="K65" s="67"/>
      <c r="L65" s="67"/>
      <c r="M65" s="67"/>
    </row>
    <row r="66" spans="1:13" ht="29.25" customHeight="1">
      <c r="A66" s="66">
        <v>36</v>
      </c>
      <c r="B66" s="105" t="s">
        <v>15</v>
      </c>
      <c r="C66" s="99">
        <v>1.166</v>
      </c>
      <c r="D66" s="137">
        <v>1.765</v>
      </c>
      <c r="E66" s="112">
        <f t="shared" si="6"/>
        <v>151.37221269296742</v>
      </c>
      <c r="F66" s="137">
        <v>1.402</v>
      </c>
      <c r="G66" s="112">
        <f t="shared" si="7"/>
        <v>125.89158345221112</v>
      </c>
      <c r="H66" s="67"/>
      <c r="I66" s="67"/>
      <c r="J66" s="67"/>
      <c r="K66" s="67"/>
      <c r="L66" s="67"/>
      <c r="M66" s="67"/>
    </row>
    <row r="67" spans="1:13" s="85" customFormat="1" ht="29.25" customHeight="1">
      <c r="A67" s="81">
        <v>37</v>
      </c>
      <c r="B67" s="122" t="s">
        <v>67</v>
      </c>
      <c r="C67" s="102">
        <v>0.24</v>
      </c>
      <c r="D67" s="137">
        <v>0.3316</v>
      </c>
      <c r="E67" s="112">
        <f t="shared" si="6"/>
        <v>138.16666666666669</v>
      </c>
      <c r="F67" s="137">
        <v>0.231</v>
      </c>
      <c r="G67" s="112">
        <f t="shared" si="7"/>
        <v>143.54978354978354</v>
      </c>
      <c r="H67" s="84"/>
      <c r="I67" s="84"/>
      <c r="J67" s="84"/>
      <c r="K67" s="84"/>
      <c r="L67" s="84"/>
      <c r="M67" s="84"/>
    </row>
    <row r="68" spans="1:13" s="85" customFormat="1" ht="60" customHeight="1">
      <c r="A68" s="81">
        <v>55</v>
      </c>
      <c r="B68" s="105" t="s">
        <v>57</v>
      </c>
      <c r="C68" s="132">
        <v>0</v>
      </c>
      <c r="D68" s="137">
        <v>0.0816</v>
      </c>
      <c r="E68" s="112">
        <v>0</v>
      </c>
      <c r="F68" s="137">
        <v>0</v>
      </c>
      <c r="G68" s="112">
        <v>0</v>
      </c>
      <c r="H68" s="84"/>
      <c r="I68" s="84"/>
      <c r="J68" s="84"/>
      <c r="K68" s="84"/>
      <c r="L68" s="84"/>
      <c r="M68" s="84"/>
    </row>
    <row r="69" spans="1:13" s="85" customFormat="1" ht="28.5" customHeight="1">
      <c r="A69" s="81">
        <v>38</v>
      </c>
      <c r="B69" s="105" t="s">
        <v>15</v>
      </c>
      <c r="C69" s="102">
        <v>0.24</v>
      </c>
      <c r="D69" s="137">
        <v>0.25</v>
      </c>
      <c r="E69" s="112">
        <f t="shared" si="6"/>
        <v>104.16666666666667</v>
      </c>
      <c r="F69" s="137">
        <v>0.231</v>
      </c>
      <c r="G69" s="112">
        <f t="shared" si="7"/>
        <v>108.22510822510823</v>
      </c>
      <c r="H69" s="84"/>
      <c r="I69" s="84"/>
      <c r="J69" s="84"/>
      <c r="K69" s="84"/>
      <c r="L69" s="84"/>
      <c r="M69" s="84"/>
    </row>
    <row r="70" spans="1:13" ht="18.75" customHeight="1">
      <c r="A70" s="66">
        <v>39</v>
      </c>
      <c r="B70" s="80" t="s">
        <v>68</v>
      </c>
      <c r="C70" s="99">
        <v>0.0144</v>
      </c>
      <c r="D70" s="138">
        <v>0.01237</v>
      </c>
      <c r="E70" s="112">
        <f t="shared" si="6"/>
        <v>85.90277777777779</v>
      </c>
      <c r="F70" s="138">
        <v>0.01336</v>
      </c>
      <c r="G70" s="112">
        <f t="shared" si="7"/>
        <v>92.58982035928143</v>
      </c>
      <c r="H70" s="67"/>
      <c r="I70" s="67"/>
      <c r="J70" s="67"/>
      <c r="K70" s="67"/>
      <c r="L70" s="67"/>
      <c r="M70" s="67"/>
    </row>
    <row r="71" spans="1:13" ht="29.25" customHeight="1" hidden="1">
      <c r="A71" s="66"/>
      <c r="B71" s="105" t="s">
        <v>54</v>
      </c>
      <c r="C71" s="103">
        <v>0.0079</v>
      </c>
      <c r="D71" s="138"/>
      <c r="E71" s="112">
        <f t="shared" si="6"/>
        <v>0</v>
      </c>
      <c r="F71" s="138"/>
      <c r="G71" s="112" t="e">
        <f t="shared" si="7"/>
        <v>#DIV/0!</v>
      </c>
      <c r="H71" s="67"/>
      <c r="I71" s="67"/>
      <c r="J71" s="67"/>
      <c r="K71" s="67"/>
      <c r="L71" s="67"/>
      <c r="M71" s="67"/>
    </row>
    <row r="72" spans="1:13" ht="46.5" customHeight="1" hidden="1">
      <c r="A72" s="66"/>
      <c r="B72" s="105" t="s">
        <v>57</v>
      </c>
      <c r="C72" s="103">
        <v>0.0079</v>
      </c>
      <c r="D72" s="138"/>
      <c r="E72" s="112">
        <f t="shared" si="6"/>
        <v>0</v>
      </c>
      <c r="F72" s="138"/>
      <c r="G72" s="112" t="e">
        <f t="shared" si="7"/>
        <v>#DIV/0!</v>
      </c>
      <c r="H72" s="67"/>
      <c r="I72" s="67"/>
      <c r="J72" s="67"/>
      <c r="K72" s="67"/>
      <c r="L72" s="67"/>
      <c r="M72" s="67"/>
    </row>
    <row r="73" spans="1:13" ht="38.25" customHeight="1">
      <c r="A73" s="66">
        <v>40</v>
      </c>
      <c r="B73" s="105" t="s">
        <v>15</v>
      </c>
      <c r="C73" s="99">
        <v>0.0144</v>
      </c>
      <c r="D73" s="138">
        <v>0.01237</v>
      </c>
      <c r="E73" s="112">
        <f t="shared" si="6"/>
        <v>85.90277777777779</v>
      </c>
      <c r="F73" s="138">
        <v>0.01336</v>
      </c>
      <c r="G73" s="112">
        <f t="shared" si="7"/>
        <v>92.58982035928143</v>
      </c>
      <c r="H73" s="67"/>
      <c r="I73" s="67"/>
      <c r="J73" s="67"/>
      <c r="K73" s="67"/>
      <c r="L73" s="67"/>
      <c r="M73" s="67"/>
    </row>
    <row r="74" spans="1:13" ht="16.5" customHeight="1">
      <c r="A74" s="66">
        <v>41</v>
      </c>
      <c r="B74" s="110" t="s">
        <v>69</v>
      </c>
      <c r="C74" s="108">
        <v>1.3143</v>
      </c>
      <c r="D74" s="138">
        <v>1.2751</v>
      </c>
      <c r="E74" s="112">
        <f t="shared" si="6"/>
        <v>97.01742372365517</v>
      </c>
      <c r="F74" s="138">
        <v>1.3568</v>
      </c>
      <c r="G74" s="112">
        <f t="shared" si="7"/>
        <v>93.9784787735849</v>
      </c>
      <c r="H74" s="67"/>
      <c r="I74" s="67"/>
      <c r="J74" s="67"/>
      <c r="K74" s="67"/>
      <c r="L74" s="67"/>
      <c r="M74" s="67"/>
    </row>
    <row r="75" spans="1:13" ht="41.25" customHeight="1">
      <c r="A75" s="66">
        <v>42</v>
      </c>
      <c r="B75" s="105" t="s">
        <v>54</v>
      </c>
      <c r="C75" s="108">
        <v>0.21</v>
      </c>
      <c r="D75" s="138">
        <v>0.3166</v>
      </c>
      <c r="E75" s="112">
        <f t="shared" si="6"/>
        <v>150.76190476190476</v>
      </c>
      <c r="F75" s="138">
        <v>0.3235</v>
      </c>
      <c r="G75" s="112">
        <f t="shared" si="7"/>
        <v>97.86707882534775</v>
      </c>
      <c r="H75" s="67"/>
      <c r="I75" s="67"/>
      <c r="J75" s="67"/>
      <c r="K75" s="67"/>
      <c r="L75" s="67"/>
      <c r="M75" s="67"/>
    </row>
    <row r="76" spans="1:13" ht="61.5" customHeight="1">
      <c r="A76" s="66">
        <v>43</v>
      </c>
      <c r="B76" s="105" t="s">
        <v>57</v>
      </c>
      <c r="C76" s="109">
        <v>0.0003</v>
      </c>
      <c r="D76" s="138">
        <v>0.0015</v>
      </c>
      <c r="E76" s="112">
        <f t="shared" si="6"/>
        <v>500.0000000000001</v>
      </c>
      <c r="F76" s="138">
        <v>0.0003</v>
      </c>
      <c r="G76" s="112">
        <f t="shared" si="7"/>
        <v>500.0000000000001</v>
      </c>
      <c r="H76" s="67"/>
      <c r="I76" s="67"/>
      <c r="J76" s="67"/>
      <c r="K76" s="67"/>
      <c r="L76" s="67"/>
      <c r="M76" s="67"/>
    </row>
    <row r="77" spans="1:13" ht="36.75" customHeight="1">
      <c r="A77" s="66">
        <v>44</v>
      </c>
      <c r="B77" s="105" t="s">
        <v>15</v>
      </c>
      <c r="C77" s="99">
        <v>1.104</v>
      </c>
      <c r="D77" s="138">
        <v>0.957</v>
      </c>
      <c r="E77" s="112">
        <f t="shared" si="6"/>
        <v>86.68478260869564</v>
      </c>
      <c r="F77" s="138">
        <v>1.033</v>
      </c>
      <c r="G77" s="112">
        <f t="shared" si="7"/>
        <v>92.64278799612778</v>
      </c>
      <c r="H77" s="67"/>
      <c r="I77" s="67"/>
      <c r="J77" s="67"/>
      <c r="K77" s="67"/>
      <c r="L77" s="67"/>
      <c r="M77" s="67"/>
    </row>
    <row r="78" spans="1:13" ht="17.25" customHeight="1">
      <c r="A78" s="66">
        <v>45</v>
      </c>
      <c r="B78" s="110" t="s">
        <v>16</v>
      </c>
      <c r="C78" s="102">
        <v>7.457</v>
      </c>
      <c r="D78" s="137">
        <v>8.7674</v>
      </c>
      <c r="E78" s="112">
        <f t="shared" si="6"/>
        <v>117.5727504358321</v>
      </c>
      <c r="F78" s="137">
        <v>9.1077</v>
      </c>
      <c r="G78" s="112">
        <f t="shared" si="7"/>
        <v>96.26360112871527</v>
      </c>
      <c r="H78" s="67"/>
      <c r="I78" s="67"/>
      <c r="J78" s="67"/>
      <c r="K78" s="67"/>
      <c r="L78" s="67"/>
      <c r="M78" s="67"/>
    </row>
    <row r="79" spans="1:13" ht="44.25" customHeight="1">
      <c r="A79" s="66">
        <v>46</v>
      </c>
      <c r="B79" s="105" t="s">
        <v>54</v>
      </c>
      <c r="C79" s="99">
        <v>6.45</v>
      </c>
      <c r="D79" s="137">
        <v>7.6128</v>
      </c>
      <c r="E79" s="112">
        <f t="shared" si="6"/>
        <v>118.02790697674419</v>
      </c>
      <c r="F79" s="137">
        <v>7.8607</v>
      </c>
      <c r="G79" s="112">
        <f t="shared" si="7"/>
        <v>96.84633684023052</v>
      </c>
      <c r="H79" s="67"/>
      <c r="I79" s="67"/>
      <c r="J79" s="67"/>
      <c r="K79" s="67"/>
      <c r="L79" s="67"/>
      <c r="M79" s="67"/>
    </row>
    <row r="80" spans="1:13" s="85" customFormat="1" ht="70.5" customHeight="1">
      <c r="A80" s="81">
        <v>47</v>
      </c>
      <c r="B80" s="105" t="s">
        <v>57</v>
      </c>
      <c r="C80" s="106">
        <v>0</v>
      </c>
      <c r="D80" s="137">
        <v>0.1137</v>
      </c>
      <c r="E80" s="112">
        <v>0</v>
      </c>
      <c r="F80" s="137">
        <v>0.1333</v>
      </c>
      <c r="G80" s="112">
        <v>0</v>
      </c>
      <c r="H80" s="84"/>
      <c r="I80" s="84"/>
      <c r="J80" s="84"/>
      <c r="K80" s="84"/>
      <c r="L80" s="84"/>
      <c r="M80" s="84"/>
    </row>
    <row r="81" spans="1:13" ht="33.75" customHeight="1">
      <c r="A81" s="66">
        <v>48</v>
      </c>
      <c r="B81" s="105" t="s">
        <v>15</v>
      </c>
      <c r="C81" s="99">
        <v>1.007</v>
      </c>
      <c r="D81" s="137">
        <v>1.0409</v>
      </c>
      <c r="E81" s="112">
        <f t="shared" si="6"/>
        <v>103.36643495531281</v>
      </c>
      <c r="F81" s="137">
        <v>1.1137</v>
      </c>
      <c r="G81" s="112">
        <f t="shared" si="7"/>
        <v>93.463230672533</v>
      </c>
      <c r="H81" s="67"/>
      <c r="I81" s="67"/>
      <c r="J81" s="67"/>
      <c r="K81" s="67"/>
      <c r="L81" s="67"/>
      <c r="M81" s="67"/>
    </row>
    <row r="82" spans="1:13" ht="15">
      <c r="A82" s="66">
        <v>49</v>
      </c>
      <c r="B82" s="110" t="s">
        <v>59</v>
      </c>
      <c r="C82" s="102">
        <v>3.5076</v>
      </c>
      <c r="D82" s="137">
        <v>3.48</v>
      </c>
      <c r="E82" s="112">
        <f t="shared" si="6"/>
        <v>99.21313718782073</v>
      </c>
      <c r="F82" s="137">
        <v>3.45</v>
      </c>
      <c r="G82" s="112">
        <f t="shared" si="7"/>
        <v>100.8695652173913</v>
      </c>
      <c r="H82" s="67"/>
      <c r="I82" s="67"/>
      <c r="J82" s="67"/>
      <c r="K82" s="67"/>
      <c r="L82" s="67"/>
      <c r="M82" s="67"/>
    </row>
    <row r="83" spans="1:13" ht="69" customHeight="1" hidden="1">
      <c r="A83" s="66">
        <v>57</v>
      </c>
      <c r="B83" s="105" t="s">
        <v>57</v>
      </c>
      <c r="C83" s="99">
        <v>0</v>
      </c>
      <c r="D83" s="137"/>
      <c r="E83" s="112" t="e">
        <f t="shared" si="6"/>
        <v>#DIV/0!</v>
      </c>
      <c r="F83" s="137"/>
      <c r="G83" s="112" t="e">
        <f t="shared" si="7"/>
        <v>#DIV/0!</v>
      </c>
      <c r="H83" s="67"/>
      <c r="I83" s="67"/>
      <c r="J83" s="67"/>
      <c r="K83" s="67"/>
      <c r="L83" s="67"/>
      <c r="M83" s="67"/>
    </row>
    <row r="84" spans="1:13" ht="34.5" customHeight="1">
      <c r="A84" s="70">
        <v>50</v>
      </c>
      <c r="B84" s="105" t="s">
        <v>15</v>
      </c>
      <c r="C84" s="99">
        <v>3.5076</v>
      </c>
      <c r="D84" s="137">
        <v>3.48</v>
      </c>
      <c r="E84" s="112">
        <f t="shared" si="6"/>
        <v>99.21313718782073</v>
      </c>
      <c r="F84" s="137">
        <v>3.45</v>
      </c>
      <c r="G84" s="112">
        <f t="shared" si="7"/>
        <v>100.8695652173913</v>
      </c>
      <c r="H84" s="67"/>
      <c r="I84" s="67"/>
      <c r="J84" s="67"/>
      <c r="K84" s="67"/>
      <c r="L84" s="67"/>
      <c r="M84" s="67"/>
    </row>
    <row r="85" spans="1:13" ht="32.25" customHeight="1">
      <c r="A85" s="66">
        <v>51</v>
      </c>
      <c r="B85" s="122" t="s">
        <v>62</v>
      </c>
      <c r="C85" s="102">
        <v>112.5</v>
      </c>
      <c r="D85" s="137">
        <v>19</v>
      </c>
      <c r="E85" s="112">
        <f t="shared" si="6"/>
        <v>16.88888888888889</v>
      </c>
      <c r="F85" s="137">
        <v>117</v>
      </c>
      <c r="G85" s="112">
        <f t="shared" si="7"/>
        <v>16.23931623931624</v>
      </c>
      <c r="H85" s="67"/>
      <c r="I85" s="67"/>
      <c r="J85" s="67"/>
      <c r="K85" s="67"/>
      <c r="L85" s="67"/>
      <c r="M85" s="67"/>
    </row>
    <row r="86" spans="1:13" ht="48.75" customHeight="1">
      <c r="A86" s="66">
        <v>52</v>
      </c>
      <c r="B86" s="105" t="s">
        <v>54</v>
      </c>
      <c r="C86" s="99">
        <v>112.5</v>
      </c>
      <c r="D86" s="137">
        <v>19</v>
      </c>
      <c r="E86" s="112">
        <f t="shared" si="6"/>
        <v>16.88888888888889</v>
      </c>
      <c r="F86" s="137">
        <v>117</v>
      </c>
      <c r="G86" s="112">
        <f t="shared" si="7"/>
        <v>16.23931623931624</v>
      </c>
      <c r="H86" s="67"/>
      <c r="I86" s="67"/>
      <c r="J86" s="67"/>
      <c r="K86" s="67"/>
      <c r="L86" s="67"/>
      <c r="M86" s="67"/>
    </row>
    <row r="87" spans="1:13" ht="36" customHeight="1">
      <c r="A87" s="69"/>
      <c r="B87" s="151" t="s">
        <v>56</v>
      </c>
      <c r="C87" s="152"/>
      <c r="D87" s="152"/>
      <c r="E87" s="152"/>
      <c r="F87" s="152"/>
      <c r="G87" s="152"/>
      <c r="H87" s="67"/>
      <c r="I87" s="67"/>
      <c r="J87" s="67"/>
      <c r="K87" s="67"/>
      <c r="L87" s="67"/>
      <c r="M87" s="67"/>
    </row>
    <row r="88" spans="1:13" ht="22.5" customHeight="1">
      <c r="A88" s="66">
        <v>53</v>
      </c>
      <c r="B88" s="110" t="s">
        <v>17</v>
      </c>
      <c r="C88" s="91">
        <v>2943</v>
      </c>
      <c r="D88" s="90">
        <v>3121</v>
      </c>
      <c r="E88" s="112">
        <f>(D88/C88)*100</f>
        <v>106.04825008494734</v>
      </c>
      <c r="F88" s="90">
        <v>2905</v>
      </c>
      <c r="G88" s="112">
        <f>D88/F88*100</f>
        <v>107.4354561101549</v>
      </c>
      <c r="H88" s="78"/>
      <c r="I88" s="67"/>
      <c r="J88" s="67"/>
      <c r="K88" s="67"/>
      <c r="L88" s="67"/>
      <c r="M88" s="67"/>
    </row>
    <row r="89" spans="1:13" ht="49.5" customHeight="1">
      <c r="A89" s="66">
        <v>54</v>
      </c>
      <c r="B89" s="122" t="s">
        <v>54</v>
      </c>
      <c r="C89" s="90">
        <v>2606</v>
      </c>
      <c r="D89" s="90">
        <v>2804</v>
      </c>
      <c r="E89" s="112">
        <f aca="true" t="shared" si="8" ref="E89:E99">(D89/C89)*100</f>
        <v>107.59785111281657</v>
      </c>
      <c r="F89" s="90">
        <v>2573</v>
      </c>
      <c r="G89" s="112">
        <f aca="true" t="shared" si="9" ref="G89:G130">D89/F89*100</f>
        <v>108.97784687135639</v>
      </c>
      <c r="H89" s="78"/>
      <c r="I89" s="67"/>
      <c r="J89" s="67"/>
      <c r="K89" s="67"/>
      <c r="L89" s="67"/>
      <c r="M89" s="67"/>
    </row>
    <row r="90" spans="1:13" ht="60">
      <c r="A90" s="66">
        <v>55</v>
      </c>
      <c r="B90" s="105" t="s">
        <v>57</v>
      </c>
      <c r="C90" s="90">
        <v>25</v>
      </c>
      <c r="D90" s="90">
        <v>25</v>
      </c>
      <c r="E90" s="112">
        <f t="shared" si="8"/>
        <v>100</v>
      </c>
      <c r="F90" s="90">
        <v>30</v>
      </c>
      <c r="G90" s="112">
        <f t="shared" si="9"/>
        <v>83.33333333333334</v>
      </c>
      <c r="H90" s="78"/>
      <c r="I90" s="67"/>
      <c r="J90" s="67"/>
      <c r="K90" s="67"/>
      <c r="L90" s="67"/>
      <c r="M90" s="67"/>
    </row>
    <row r="91" spans="1:13" ht="28.5" customHeight="1">
      <c r="A91" s="66">
        <v>56</v>
      </c>
      <c r="B91" s="105" t="s">
        <v>15</v>
      </c>
      <c r="C91" s="90">
        <v>312</v>
      </c>
      <c r="D91" s="90">
        <v>292</v>
      </c>
      <c r="E91" s="112">
        <f t="shared" si="8"/>
        <v>93.58974358974359</v>
      </c>
      <c r="F91" s="90">
        <v>302</v>
      </c>
      <c r="G91" s="112">
        <f t="shared" si="9"/>
        <v>96.68874172185431</v>
      </c>
      <c r="H91" s="78"/>
      <c r="I91" s="67"/>
      <c r="J91" s="67"/>
      <c r="K91" s="67"/>
      <c r="L91" s="67"/>
      <c r="M91" s="67"/>
    </row>
    <row r="92" spans="1:13" ht="45">
      <c r="A92" s="66">
        <v>57</v>
      </c>
      <c r="B92" s="110" t="s">
        <v>18</v>
      </c>
      <c r="C92" s="91">
        <v>1477</v>
      </c>
      <c r="D92" s="90">
        <v>1621</v>
      </c>
      <c r="E92" s="112">
        <f t="shared" si="8"/>
        <v>109.74949221394719</v>
      </c>
      <c r="F92" s="90">
        <v>1522</v>
      </c>
      <c r="G92" s="112">
        <f t="shared" si="9"/>
        <v>106.50459921156371</v>
      </c>
      <c r="H92" s="78"/>
      <c r="I92" s="67"/>
      <c r="J92" s="67"/>
      <c r="K92" s="67"/>
      <c r="L92" s="67"/>
      <c r="M92" s="67"/>
    </row>
    <row r="93" spans="1:13" ht="45" customHeight="1">
      <c r="A93" s="66">
        <v>58</v>
      </c>
      <c r="B93" s="105" t="s">
        <v>54</v>
      </c>
      <c r="C93" s="90">
        <v>1304</v>
      </c>
      <c r="D93" s="90">
        <v>1419</v>
      </c>
      <c r="E93" s="112">
        <f t="shared" si="8"/>
        <v>108.81901840490798</v>
      </c>
      <c r="F93" s="90">
        <v>1306</v>
      </c>
      <c r="G93" s="112">
        <f t="shared" si="9"/>
        <v>108.65237366003062</v>
      </c>
      <c r="H93" s="78"/>
      <c r="I93" s="67"/>
      <c r="J93" s="67"/>
      <c r="K93" s="67"/>
      <c r="L93" s="67"/>
      <c r="M93" s="67"/>
    </row>
    <row r="94" spans="1:13" ht="60" customHeight="1">
      <c r="A94" s="66">
        <v>59</v>
      </c>
      <c r="B94" s="105" t="s">
        <v>57</v>
      </c>
      <c r="C94" s="90">
        <v>0</v>
      </c>
      <c r="D94" s="90">
        <v>25</v>
      </c>
      <c r="E94" s="112">
        <v>0</v>
      </c>
      <c r="F94" s="90">
        <v>25</v>
      </c>
      <c r="G94" s="112">
        <v>0</v>
      </c>
      <c r="H94" s="78"/>
      <c r="I94" s="67"/>
      <c r="J94" s="67"/>
      <c r="K94" s="67"/>
      <c r="L94" s="67"/>
      <c r="M94" s="67"/>
    </row>
    <row r="95" spans="1:13" ht="28.5" customHeight="1">
      <c r="A95" s="66">
        <v>60</v>
      </c>
      <c r="B95" s="105" t="s">
        <v>15</v>
      </c>
      <c r="C95" s="90">
        <v>173</v>
      </c>
      <c r="D95" s="90">
        <v>177</v>
      </c>
      <c r="E95" s="112">
        <f t="shared" si="8"/>
        <v>102.3121387283237</v>
      </c>
      <c r="F95" s="90">
        <v>191</v>
      </c>
      <c r="G95" s="112">
        <f t="shared" si="9"/>
        <v>92.67015706806284</v>
      </c>
      <c r="H95" s="78"/>
      <c r="I95" s="67"/>
      <c r="J95" s="67"/>
      <c r="K95" s="67"/>
      <c r="L95" s="67"/>
      <c r="M95" s="67"/>
    </row>
    <row r="96" spans="1:13" ht="14.25" customHeight="1">
      <c r="A96" s="66">
        <v>61</v>
      </c>
      <c r="B96" s="110" t="s">
        <v>19</v>
      </c>
      <c r="C96" s="91">
        <v>15</v>
      </c>
      <c r="D96" s="90">
        <v>0</v>
      </c>
      <c r="E96" s="112">
        <f t="shared" si="8"/>
        <v>0</v>
      </c>
      <c r="F96" s="90">
        <v>0</v>
      </c>
      <c r="G96" s="112">
        <v>0</v>
      </c>
      <c r="H96" s="78"/>
      <c r="I96" s="67"/>
      <c r="J96" s="67"/>
      <c r="K96" s="67"/>
      <c r="L96" s="67"/>
      <c r="M96" s="67"/>
    </row>
    <row r="97" spans="1:13" ht="45" customHeight="1">
      <c r="A97" s="66">
        <v>62</v>
      </c>
      <c r="B97" s="105" t="s">
        <v>15</v>
      </c>
      <c r="C97" s="91">
        <v>15</v>
      </c>
      <c r="D97" s="90">
        <v>0</v>
      </c>
      <c r="E97" s="112">
        <f t="shared" si="8"/>
        <v>0</v>
      </c>
      <c r="F97" s="90">
        <v>0</v>
      </c>
      <c r="G97" s="112">
        <v>0</v>
      </c>
      <c r="H97" s="78"/>
      <c r="I97" s="67"/>
      <c r="J97" s="67"/>
      <c r="K97" s="67"/>
      <c r="L97" s="67"/>
      <c r="M97" s="67"/>
    </row>
    <row r="98" spans="1:13" ht="15.75" customHeight="1">
      <c r="A98" s="66">
        <v>63</v>
      </c>
      <c r="B98" s="110" t="s">
        <v>20</v>
      </c>
      <c r="C98" s="90">
        <v>442</v>
      </c>
      <c r="D98" s="90">
        <v>1307</v>
      </c>
      <c r="E98" s="112">
        <f t="shared" si="8"/>
        <v>295.70135746606337</v>
      </c>
      <c r="F98" s="90">
        <v>442</v>
      </c>
      <c r="G98" s="112">
        <f t="shared" si="9"/>
        <v>295.70135746606337</v>
      </c>
      <c r="H98" s="78"/>
      <c r="I98" s="67"/>
      <c r="J98" s="67"/>
      <c r="K98" s="67"/>
      <c r="L98" s="67"/>
      <c r="M98" s="67"/>
    </row>
    <row r="99" spans="1:13" ht="15.75" customHeight="1">
      <c r="A99" s="66">
        <v>64</v>
      </c>
      <c r="B99" s="110" t="s">
        <v>21</v>
      </c>
      <c r="C99" s="90">
        <v>47.2</v>
      </c>
      <c r="D99" s="90">
        <v>45</v>
      </c>
      <c r="E99" s="112">
        <f t="shared" si="8"/>
        <v>95.33898305084745</v>
      </c>
      <c r="F99" s="90">
        <v>55.5</v>
      </c>
      <c r="G99" s="112">
        <f t="shared" si="9"/>
        <v>81.08108108108108</v>
      </c>
      <c r="H99" s="78"/>
      <c r="I99" s="67"/>
      <c r="J99" s="67"/>
      <c r="K99" s="67"/>
      <c r="L99" s="67"/>
      <c r="M99" s="67"/>
    </row>
    <row r="100" spans="1:13" ht="15.75" customHeight="1">
      <c r="A100" s="66"/>
      <c r="B100" s="74" t="s">
        <v>92</v>
      </c>
      <c r="C100" s="92"/>
      <c r="D100" s="133"/>
      <c r="E100" s="139"/>
      <c r="F100" s="133"/>
      <c r="G100" s="139"/>
      <c r="H100" s="78"/>
      <c r="I100" s="67"/>
      <c r="J100" s="67"/>
      <c r="K100" s="67"/>
      <c r="L100" s="67"/>
      <c r="M100" s="67"/>
    </row>
    <row r="101" spans="1:13" ht="28.5" customHeight="1">
      <c r="A101" s="66">
        <v>65</v>
      </c>
      <c r="B101" s="79" t="s">
        <v>93</v>
      </c>
      <c r="C101" s="93">
        <v>130.7</v>
      </c>
      <c r="D101" s="93">
        <v>129.2</v>
      </c>
      <c r="E101" s="139">
        <f>(D101/C101)*100</f>
        <v>98.85233358837031</v>
      </c>
      <c r="F101" s="90">
        <v>113.5</v>
      </c>
      <c r="G101" s="95">
        <f t="shared" si="9"/>
        <v>113.83259911894272</v>
      </c>
      <c r="H101" s="78"/>
      <c r="I101" s="67"/>
      <c r="J101" s="67"/>
      <c r="K101" s="67"/>
      <c r="L101" s="67"/>
      <c r="M101" s="67"/>
    </row>
    <row r="102" spans="1:13" ht="45">
      <c r="A102" s="66">
        <v>66</v>
      </c>
      <c r="B102" s="79" t="s">
        <v>94</v>
      </c>
      <c r="C102" s="90">
        <v>24.8</v>
      </c>
      <c r="D102" s="90">
        <v>33.8</v>
      </c>
      <c r="E102" s="95">
        <f>(D102/C102)*100</f>
        <v>136.29032258064515</v>
      </c>
      <c r="F102" s="90">
        <v>25.4</v>
      </c>
      <c r="G102" s="95">
        <f t="shared" si="9"/>
        <v>133.07086614173227</v>
      </c>
      <c r="H102" s="78"/>
      <c r="I102" s="67"/>
      <c r="J102" s="67"/>
      <c r="K102" s="67"/>
      <c r="L102" s="67"/>
      <c r="M102" s="67"/>
    </row>
    <row r="103" spans="1:13" s="85" customFormat="1" ht="30" customHeight="1">
      <c r="A103" s="81"/>
      <c r="B103" s="107" t="s">
        <v>95</v>
      </c>
      <c r="C103" s="92"/>
      <c r="D103" s="133"/>
      <c r="E103" s="140"/>
      <c r="F103" s="133"/>
      <c r="G103" s="140"/>
      <c r="H103" s="83"/>
      <c r="I103" s="84"/>
      <c r="J103" s="84"/>
      <c r="K103" s="84"/>
      <c r="L103" s="84"/>
      <c r="M103" s="84"/>
    </row>
    <row r="104" spans="1:13" ht="45">
      <c r="A104" s="66">
        <v>67</v>
      </c>
      <c r="B104" s="79" t="s">
        <v>138</v>
      </c>
      <c r="C104" s="90">
        <v>3555.44</v>
      </c>
      <c r="D104" s="90">
        <v>3191</v>
      </c>
      <c r="E104" s="95">
        <f>(D104/C104)*100</f>
        <v>89.74979186823572</v>
      </c>
      <c r="F104" s="90">
        <v>2871.841</v>
      </c>
      <c r="G104" s="95">
        <f t="shared" si="9"/>
        <v>111.11339381254047</v>
      </c>
      <c r="H104" s="78"/>
      <c r="I104" s="67"/>
      <c r="J104" s="67"/>
      <c r="K104" s="67"/>
      <c r="L104" s="67"/>
      <c r="M104" s="67"/>
    </row>
    <row r="105" spans="1:13" ht="30">
      <c r="A105" s="66">
        <v>68</v>
      </c>
      <c r="B105" s="79" t="s">
        <v>144</v>
      </c>
      <c r="C105" s="90" t="s">
        <v>102</v>
      </c>
      <c r="D105" s="112">
        <v>107.3</v>
      </c>
      <c r="E105" s="95" t="s">
        <v>102</v>
      </c>
      <c r="F105" s="112"/>
      <c r="G105" s="95" t="s">
        <v>102</v>
      </c>
      <c r="H105" s="78"/>
      <c r="I105" s="67"/>
      <c r="J105" s="67"/>
      <c r="K105" s="67"/>
      <c r="L105" s="67"/>
      <c r="M105" s="67"/>
    </row>
    <row r="106" spans="1:13" ht="32.25" customHeight="1">
      <c r="A106" s="66">
        <v>69</v>
      </c>
      <c r="B106" s="79" t="s">
        <v>141</v>
      </c>
      <c r="C106" s="90">
        <v>1048.39</v>
      </c>
      <c r="D106" s="90">
        <v>927.2</v>
      </c>
      <c r="E106" s="95">
        <f aca="true" t="shared" si="10" ref="E106:E112">(D106/C106)*100</f>
        <v>88.44037047282023</v>
      </c>
      <c r="F106" s="90">
        <v>1020.183</v>
      </c>
      <c r="G106" s="95">
        <f t="shared" si="9"/>
        <v>90.88565482859448</v>
      </c>
      <c r="H106" s="78"/>
      <c r="I106" s="67"/>
      <c r="J106" s="67"/>
      <c r="K106" s="67"/>
      <c r="L106" s="67"/>
      <c r="M106" s="67"/>
    </row>
    <row r="107" spans="1:13" ht="45">
      <c r="A107" s="66">
        <v>70</v>
      </c>
      <c r="B107" s="79" t="s">
        <v>139</v>
      </c>
      <c r="C107" s="90">
        <v>103.22</v>
      </c>
      <c r="D107" s="90">
        <v>101.8496</v>
      </c>
      <c r="E107" s="95">
        <f t="shared" si="10"/>
        <v>98.67235031970549</v>
      </c>
      <c r="F107" s="90">
        <v>92.5</v>
      </c>
      <c r="G107" s="95">
        <f t="shared" si="9"/>
        <v>110.10767567567568</v>
      </c>
      <c r="H107" s="78"/>
      <c r="I107" s="67"/>
      <c r="J107" s="67"/>
      <c r="K107" s="67"/>
      <c r="L107" s="67"/>
      <c r="M107" s="67"/>
    </row>
    <row r="108" spans="1:13" ht="30">
      <c r="A108" s="66">
        <v>71</v>
      </c>
      <c r="B108" s="79" t="s">
        <v>144</v>
      </c>
      <c r="C108" s="90" t="s">
        <v>102</v>
      </c>
      <c r="D108" s="112">
        <v>106.2</v>
      </c>
      <c r="E108" s="95" t="s">
        <v>102</v>
      </c>
      <c r="F108" s="112"/>
      <c r="G108" s="95" t="s">
        <v>102</v>
      </c>
      <c r="H108" s="78"/>
      <c r="I108" s="67"/>
      <c r="J108" s="67"/>
      <c r="K108" s="67"/>
      <c r="L108" s="67"/>
      <c r="M108" s="67"/>
    </row>
    <row r="109" spans="1:13" s="85" customFormat="1" ht="30">
      <c r="A109" s="81">
        <v>72</v>
      </c>
      <c r="B109" s="79" t="s">
        <v>142</v>
      </c>
      <c r="C109" s="90">
        <v>1.61</v>
      </c>
      <c r="D109" s="90">
        <v>2.5296</v>
      </c>
      <c r="E109" s="95">
        <f t="shared" si="10"/>
        <v>157.11801242236024</v>
      </c>
      <c r="F109" s="90">
        <v>3.266</v>
      </c>
      <c r="G109" s="95">
        <f t="shared" si="9"/>
        <v>77.45254133496631</v>
      </c>
      <c r="H109" s="83"/>
      <c r="I109" s="84"/>
      <c r="J109" s="84"/>
      <c r="K109" s="84"/>
      <c r="L109" s="84"/>
      <c r="M109" s="84"/>
    </row>
    <row r="110" spans="1:13" ht="45" hidden="1">
      <c r="A110" s="66">
        <v>78</v>
      </c>
      <c r="B110" s="79" t="s">
        <v>140</v>
      </c>
      <c r="C110" s="90">
        <v>768.3</v>
      </c>
      <c r="D110" s="90">
        <v>181.2</v>
      </c>
      <c r="E110" s="95">
        <f t="shared" si="10"/>
        <v>23.584537290121048</v>
      </c>
      <c r="F110" s="90">
        <v>705.76</v>
      </c>
      <c r="G110" s="95">
        <f t="shared" si="9"/>
        <v>25.674450238041256</v>
      </c>
      <c r="H110" s="78"/>
      <c r="I110" s="67"/>
      <c r="J110" s="67"/>
      <c r="K110" s="67"/>
      <c r="L110" s="67"/>
      <c r="M110" s="67"/>
    </row>
    <row r="111" spans="1:13" ht="30" hidden="1">
      <c r="A111" s="66">
        <v>79</v>
      </c>
      <c r="B111" s="79" t="s">
        <v>144</v>
      </c>
      <c r="C111" s="90" t="s">
        <v>102</v>
      </c>
      <c r="D111" s="112">
        <v>90</v>
      </c>
      <c r="E111" s="95" t="s">
        <v>102</v>
      </c>
      <c r="F111" s="112"/>
      <c r="G111" s="95" t="s">
        <v>102</v>
      </c>
      <c r="H111" s="78"/>
      <c r="I111" s="67"/>
      <c r="J111" s="67"/>
      <c r="K111" s="67"/>
      <c r="L111" s="67"/>
      <c r="M111" s="67"/>
    </row>
    <row r="112" spans="1:13" ht="32.25" customHeight="1" hidden="1">
      <c r="A112" s="66">
        <v>80</v>
      </c>
      <c r="B112" s="79" t="s">
        <v>142</v>
      </c>
      <c r="C112" s="90">
        <v>332.39</v>
      </c>
      <c r="D112" s="90">
        <v>181.2</v>
      </c>
      <c r="E112" s="95">
        <f t="shared" si="10"/>
        <v>54.51427539938024</v>
      </c>
      <c r="F112" s="90">
        <v>297.035</v>
      </c>
      <c r="G112" s="95">
        <f t="shared" si="9"/>
        <v>61.002912114733945</v>
      </c>
      <c r="H112" s="78"/>
      <c r="I112" s="67"/>
      <c r="J112" s="67"/>
      <c r="K112" s="67"/>
      <c r="L112" s="67"/>
      <c r="M112" s="67"/>
    </row>
    <row r="113" spans="1:13" ht="32.25" customHeight="1">
      <c r="A113" s="66"/>
      <c r="B113" s="107" t="s">
        <v>96</v>
      </c>
      <c r="C113" s="92"/>
      <c r="D113" s="133"/>
      <c r="E113" s="140"/>
      <c r="F113" s="133"/>
      <c r="G113" s="140"/>
      <c r="H113" s="78"/>
      <c r="I113" s="67"/>
      <c r="J113" s="67"/>
      <c r="K113" s="67"/>
      <c r="L113" s="67"/>
      <c r="M113" s="67"/>
    </row>
    <row r="114" spans="1:13" ht="54.75" customHeight="1">
      <c r="A114" s="66">
        <v>73</v>
      </c>
      <c r="B114" s="75" t="s">
        <v>97</v>
      </c>
      <c r="C114" s="90">
        <v>499.7</v>
      </c>
      <c r="D114" s="90">
        <v>465.9</v>
      </c>
      <c r="E114" s="95">
        <f>(D114/C114)*100</f>
        <v>93.23594156493897</v>
      </c>
      <c r="F114" s="90">
        <v>464.6</v>
      </c>
      <c r="G114" s="95">
        <f t="shared" si="9"/>
        <v>100.27981058975462</v>
      </c>
      <c r="H114" s="78"/>
      <c r="I114" s="67"/>
      <c r="J114" s="67"/>
      <c r="K114" s="67"/>
      <c r="L114" s="67"/>
      <c r="M114" s="67"/>
    </row>
    <row r="115" spans="1:13" ht="75">
      <c r="A115" s="66">
        <v>74</v>
      </c>
      <c r="B115" s="75" t="s">
        <v>98</v>
      </c>
      <c r="C115" s="90">
        <v>411.4</v>
      </c>
      <c r="D115" s="90">
        <v>399.45</v>
      </c>
      <c r="E115" s="95">
        <f>(D115/C115)*100</f>
        <v>97.09528439474964</v>
      </c>
      <c r="F115" s="90">
        <v>352.8</v>
      </c>
      <c r="G115" s="95">
        <f t="shared" si="9"/>
        <v>113.22278911564625</v>
      </c>
      <c r="H115" s="78"/>
      <c r="I115" s="67"/>
      <c r="J115" s="67"/>
      <c r="K115" s="67"/>
      <c r="L115" s="67"/>
      <c r="M115" s="67"/>
    </row>
    <row r="116" spans="1:13" s="85" customFormat="1" ht="30">
      <c r="A116" s="81">
        <v>75</v>
      </c>
      <c r="B116" s="79" t="s">
        <v>143</v>
      </c>
      <c r="C116" s="90" t="s">
        <v>102</v>
      </c>
      <c r="D116" s="112">
        <f>D115/F115/107.3*10000</f>
        <v>105.51984074151562</v>
      </c>
      <c r="E116" s="140" t="s">
        <v>102</v>
      </c>
      <c r="F116" s="140"/>
      <c r="G116" s="140" t="s">
        <v>102</v>
      </c>
      <c r="H116" s="83"/>
      <c r="I116" s="84"/>
      <c r="J116" s="84"/>
      <c r="K116" s="84"/>
      <c r="L116" s="84"/>
      <c r="M116" s="84"/>
    </row>
    <row r="117" spans="1:13" ht="32.25" customHeight="1">
      <c r="A117" s="66"/>
      <c r="B117" s="74" t="s">
        <v>99</v>
      </c>
      <c r="C117" s="92"/>
      <c r="D117" s="133"/>
      <c r="E117" s="139"/>
      <c r="F117" s="133"/>
      <c r="G117" s="139"/>
      <c r="H117" s="78"/>
      <c r="I117" s="67"/>
      <c r="J117" s="67"/>
      <c r="K117" s="67"/>
      <c r="L117" s="67"/>
      <c r="M117" s="67"/>
    </row>
    <row r="118" spans="1:13" ht="64.5" customHeight="1">
      <c r="A118" s="66">
        <v>76</v>
      </c>
      <c r="B118" s="79" t="s">
        <v>161</v>
      </c>
      <c r="C118" s="90">
        <v>163.1</v>
      </c>
      <c r="D118" s="90">
        <v>183.3</v>
      </c>
      <c r="E118" s="95">
        <f>(D118/C118)*100</f>
        <v>112.38503985285102</v>
      </c>
      <c r="F118" s="90">
        <v>137.7</v>
      </c>
      <c r="G118" s="95">
        <f t="shared" si="9"/>
        <v>133.11546840958607</v>
      </c>
      <c r="H118" s="78"/>
      <c r="I118" s="67"/>
      <c r="J118" s="67"/>
      <c r="K118" s="67"/>
      <c r="L118" s="67"/>
      <c r="M118" s="67"/>
    </row>
    <row r="119" spans="1:13" ht="49.5" customHeight="1">
      <c r="A119" s="66">
        <v>77</v>
      </c>
      <c r="B119" s="79" t="s">
        <v>103</v>
      </c>
      <c r="C119" s="90">
        <v>36</v>
      </c>
      <c r="D119" s="90">
        <v>32.7</v>
      </c>
      <c r="E119" s="95">
        <f>(D119/C119)*100</f>
        <v>90.83333333333334</v>
      </c>
      <c r="F119" s="90">
        <v>32.3</v>
      </c>
      <c r="G119" s="95">
        <f t="shared" si="9"/>
        <v>101.23839009287927</v>
      </c>
      <c r="H119" s="78"/>
      <c r="I119" s="67"/>
      <c r="J119" s="67"/>
      <c r="K119" s="67"/>
      <c r="L119" s="67"/>
      <c r="M119" s="67"/>
    </row>
    <row r="120" spans="1:13" s="85" customFormat="1" ht="49.5" customHeight="1">
      <c r="A120" s="81">
        <v>78</v>
      </c>
      <c r="B120" s="79" t="s">
        <v>104</v>
      </c>
      <c r="C120" s="90">
        <v>10.5</v>
      </c>
      <c r="D120" s="90">
        <v>10.771</v>
      </c>
      <c r="E120" s="112">
        <f>(D120/C120)*100</f>
        <v>102.5809523809524</v>
      </c>
      <c r="F120" s="90">
        <v>10.287</v>
      </c>
      <c r="G120" s="95">
        <f t="shared" si="9"/>
        <v>104.70496743462623</v>
      </c>
      <c r="H120" s="83"/>
      <c r="I120" s="84"/>
      <c r="J120" s="84"/>
      <c r="K120" s="84"/>
      <c r="L120" s="84"/>
      <c r="M120" s="84"/>
    </row>
    <row r="121" spans="1:13" s="85" customFormat="1" ht="45">
      <c r="A121" s="81">
        <v>79</v>
      </c>
      <c r="B121" s="79" t="s">
        <v>105</v>
      </c>
      <c r="C121" s="90">
        <v>10.5</v>
      </c>
      <c r="D121" s="90">
        <v>10.771</v>
      </c>
      <c r="E121" s="112">
        <f>(D121/C121)*100</f>
        <v>102.5809523809524</v>
      </c>
      <c r="F121" s="90">
        <v>10.287</v>
      </c>
      <c r="G121" s="95">
        <f t="shared" si="9"/>
        <v>104.70496743462623</v>
      </c>
      <c r="H121" s="83"/>
      <c r="I121" s="84"/>
      <c r="J121" s="84"/>
      <c r="K121" s="84"/>
      <c r="L121" s="84"/>
      <c r="M121" s="84"/>
    </row>
    <row r="122" spans="1:13" s="85" customFormat="1" ht="66" customHeight="1">
      <c r="A122" s="81">
        <v>80</v>
      </c>
      <c r="B122" s="79" t="s">
        <v>106</v>
      </c>
      <c r="C122" s="90">
        <v>23.5</v>
      </c>
      <c r="D122" s="90">
        <v>23.4</v>
      </c>
      <c r="E122" s="95">
        <f>(D122/C122)*100</f>
        <v>99.57446808510639</v>
      </c>
      <c r="F122" s="90">
        <v>23.2</v>
      </c>
      <c r="G122" s="95">
        <f t="shared" si="9"/>
        <v>100.86206896551724</v>
      </c>
      <c r="H122" s="83"/>
      <c r="I122" s="84"/>
      <c r="J122" s="84"/>
      <c r="K122" s="84"/>
      <c r="L122" s="84"/>
      <c r="M122" s="84"/>
    </row>
    <row r="123" spans="1:13" ht="22.5" customHeight="1">
      <c r="A123" s="66"/>
      <c r="B123" s="74" t="s">
        <v>107</v>
      </c>
      <c r="C123" s="92"/>
      <c r="D123" s="133"/>
      <c r="E123" s="139"/>
      <c r="F123" s="133"/>
      <c r="G123" s="139"/>
      <c r="H123" s="78"/>
      <c r="I123" s="67"/>
      <c r="J123" s="67"/>
      <c r="K123" s="67"/>
      <c r="L123" s="67"/>
      <c r="M123" s="67"/>
    </row>
    <row r="124" spans="1:13" ht="45" customHeight="1">
      <c r="A124" s="66">
        <v>81</v>
      </c>
      <c r="B124" s="73" t="s">
        <v>130</v>
      </c>
      <c r="C124" s="90">
        <v>3004</v>
      </c>
      <c r="D124" s="90">
        <v>3073</v>
      </c>
      <c r="E124" s="95">
        <f aca="true" t="shared" si="11" ref="E124:E130">(D124/C124)*100</f>
        <v>102.29693741677764</v>
      </c>
      <c r="F124" s="90">
        <v>2912</v>
      </c>
      <c r="G124" s="95">
        <f t="shared" si="9"/>
        <v>105.52884615384615</v>
      </c>
      <c r="H124" s="78"/>
      <c r="I124" s="67"/>
      <c r="J124" s="67"/>
      <c r="K124" s="67"/>
      <c r="L124" s="67"/>
      <c r="M124" s="67"/>
    </row>
    <row r="125" spans="1:13" ht="99.75" customHeight="1">
      <c r="A125" s="66">
        <v>82</v>
      </c>
      <c r="B125" s="73" t="s">
        <v>108</v>
      </c>
      <c r="C125" s="90">
        <v>89</v>
      </c>
      <c r="D125" s="90">
        <v>90</v>
      </c>
      <c r="E125" s="95">
        <f t="shared" si="11"/>
        <v>101.12359550561798</v>
      </c>
      <c r="F125" s="90">
        <v>90</v>
      </c>
      <c r="G125" s="95">
        <f t="shared" si="9"/>
        <v>100</v>
      </c>
      <c r="H125" s="78"/>
      <c r="I125" s="67"/>
      <c r="J125" s="67"/>
      <c r="K125" s="67"/>
      <c r="L125" s="67"/>
      <c r="M125" s="67"/>
    </row>
    <row r="126" spans="1:13" ht="60.75" customHeight="1">
      <c r="A126" s="66">
        <v>83</v>
      </c>
      <c r="B126" s="75" t="s">
        <v>129</v>
      </c>
      <c r="C126" s="90">
        <v>1482</v>
      </c>
      <c r="D126" s="90">
        <v>1430</v>
      </c>
      <c r="E126" s="95">
        <f t="shared" si="11"/>
        <v>96.49122807017544</v>
      </c>
      <c r="F126" s="90">
        <v>1430</v>
      </c>
      <c r="G126" s="95">
        <f t="shared" si="9"/>
        <v>100</v>
      </c>
      <c r="H126" s="78"/>
      <c r="I126" s="67"/>
      <c r="J126" s="67"/>
      <c r="K126" s="67"/>
      <c r="L126" s="67"/>
      <c r="M126" s="67"/>
    </row>
    <row r="127" spans="1:13" ht="66" customHeight="1">
      <c r="A127" s="66">
        <v>84</v>
      </c>
      <c r="B127" s="73" t="s">
        <v>131</v>
      </c>
      <c r="C127" s="90">
        <v>640</v>
      </c>
      <c r="D127" s="90">
        <v>638</v>
      </c>
      <c r="E127" s="95">
        <f t="shared" si="11"/>
        <v>99.6875</v>
      </c>
      <c r="F127" s="90">
        <v>638</v>
      </c>
      <c r="G127" s="95">
        <f t="shared" si="9"/>
        <v>100</v>
      </c>
      <c r="H127" s="78"/>
      <c r="I127" s="67"/>
      <c r="J127" s="67"/>
      <c r="K127" s="67"/>
      <c r="L127" s="67"/>
      <c r="M127" s="67"/>
    </row>
    <row r="128" spans="1:13" ht="71.25" customHeight="1">
      <c r="A128" s="66">
        <v>85</v>
      </c>
      <c r="B128" s="73" t="s">
        <v>132</v>
      </c>
      <c r="C128" s="90">
        <v>1454</v>
      </c>
      <c r="D128" s="90">
        <v>1431</v>
      </c>
      <c r="E128" s="95">
        <f t="shared" si="11"/>
        <v>98.4181568088033</v>
      </c>
      <c r="F128" s="90">
        <v>1414</v>
      </c>
      <c r="G128" s="95">
        <f t="shared" si="9"/>
        <v>101.2022630834512</v>
      </c>
      <c r="H128" s="78"/>
      <c r="I128" s="67"/>
      <c r="J128" s="67"/>
      <c r="K128" s="67"/>
      <c r="L128" s="67"/>
      <c r="M128" s="67"/>
    </row>
    <row r="129" spans="1:13" ht="70.5" customHeight="1">
      <c r="A129" s="66">
        <v>86</v>
      </c>
      <c r="B129" s="75" t="s">
        <v>133</v>
      </c>
      <c r="C129" s="90">
        <v>6</v>
      </c>
      <c r="D129" s="90">
        <v>5</v>
      </c>
      <c r="E129" s="95">
        <f t="shared" si="11"/>
        <v>83.33333333333334</v>
      </c>
      <c r="F129" s="90">
        <v>5</v>
      </c>
      <c r="G129" s="95">
        <f t="shared" si="9"/>
        <v>100</v>
      </c>
      <c r="H129" s="78"/>
      <c r="I129" s="67"/>
      <c r="J129" s="67"/>
      <c r="K129" s="67"/>
      <c r="L129" s="67"/>
      <c r="M129" s="67"/>
    </row>
    <row r="130" spans="1:13" ht="70.5" customHeight="1">
      <c r="A130" s="66">
        <v>87</v>
      </c>
      <c r="B130" s="73" t="s">
        <v>111</v>
      </c>
      <c r="C130" s="90">
        <v>56.5</v>
      </c>
      <c r="D130" s="90">
        <v>58</v>
      </c>
      <c r="E130" s="95">
        <f t="shared" si="11"/>
        <v>102.65486725663717</v>
      </c>
      <c r="F130" s="90">
        <v>58</v>
      </c>
      <c r="G130" s="95">
        <f t="shared" si="9"/>
        <v>100</v>
      </c>
      <c r="H130" s="78"/>
      <c r="I130" s="67"/>
      <c r="J130" s="67"/>
      <c r="K130" s="67"/>
      <c r="L130" s="67"/>
      <c r="M130" s="67"/>
    </row>
    <row r="131" spans="1:13" ht="49.5" customHeight="1">
      <c r="A131" s="66"/>
      <c r="B131" s="77" t="s">
        <v>109</v>
      </c>
      <c r="C131" s="92"/>
      <c r="D131" s="133"/>
      <c r="E131" s="139"/>
      <c r="F131" s="133"/>
      <c r="G131" s="139"/>
      <c r="H131" s="78"/>
      <c r="I131" s="67"/>
      <c r="J131" s="67"/>
      <c r="K131" s="67"/>
      <c r="L131" s="67"/>
      <c r="M131" s="67"/>
    </row>
    <row r="132" spans="1:13" ht="62.25" customHeight="1">
      <c r="A132" s="66">
        <v>88</v>
      </c>
      <c r="B132" s="73" t="s">
        <v>134</v>
      </c>
      <c r="C132" s="90">
        <v>287.9</v>
      </c>
      <c r="D132" s="90">
        <v>304.4</v>
      </c>
      <c r="E132" s="95">
        <f>(D132/C132)*100</f>
        <v>105.73115665161514</v>
      </c>
      <c r="F132" s="90">
        <v>349.3</v>
      </c>
      <c r="G132" s="95">
        <f>D132/F132*100</f>
        <v>87.14572001145146</v>
      </c>
      <c r="H132" s="78"/>
      <c r="I132" s="67"/>
      <c r="J132" s="67"/>
      <c r="K132" s="67"/>
      <c r="L132" s="67"/>
      <c r="M132" s="67"/>
    </row>
    <row r="133" spans="1:13" ht="49.5" customHeight="1">
      <c r="A133" s="66">
        <v>89</v>
      </c>
      <c r="B133" s="73" t="s">
        <v>127</v>
      </c>
      <c r="C133" s="90">
        <v>33.2</v>
      </c>
      <c r="D133" s="90">
        <v>32.8</v>
      </c>
      <c r="E133" s="95">
        <f aca="true" t="shared" si="12" ref="E133:E138">(D133/C133)*100</f>
        <v>98.79518072289156</v>
      </c>
      <c r="F133" s="90">
        <v>33.2</v>
      </c>
      <c r="G133" s="95">
        <f aca="true" t="shared" si="13" ref="G133:G151">D133/F133*100</f>
        <v>98.79518072289156</v>
      </c>
      <c r="H133" s="78"/>
      <c r="I133" s="67"/>
      <c r="J133" s="67"/>
      <c r="K133" s="67"/>
      <c r="L133" s="67"/>
      <c r="M133" s="67"/>
    </row>
    <row r="134" spans="1:13" ht="49.5" customHeight="1">
      <c r="A134" s="66">
        <v>90</v>
      </c>
      <c r="B134" s="73" t="s">
        <v>128</v>
      </c>
      <c r="C134" s="90">
        <v>83.8</v>
      </c>
      <c r="D134" s="90">
        <v>80.6</v>
      </c>
      <c r="E134" s="95">
        <f t="shared" si="12"/>
        <v>96.18138424821002</v>
      </c>
      <c r="F134" s="90">
        <v>82.6</v>
      </c>
      <c r="G134" s="95">
        <f t="shared" si="13"/>
        <v>97.57869249394673</v>
      </c>
      <c r="H134" s="78"/>
      <c r="I134" s="67"/>
      <c r="J134" s="67"/>
      <c r="K134" s="67"/>
      <c r="L134" s="67"/>
      <c r="M134" s="67"/>
    </row>
    <row r="135" spans="1:13" s="85" customFormat="1" ht="49.5" customHeight="1">
      <c r="A135" s="81">
        <v>91</v>
      </c>
      <c r="B135" s="82" t="s">
        <v>135</v>
      </c>
      <c r="C135" s="90">
        <v>190</v>
      </c>
      <c r="D135" s="90">
        <v>190</v>
      </c>
      <c r="E135" s="95">
        <f t="shared" si="12"/>
        <v>100</v>
      </c>
      <c r="F135" s="90">
        <v>190</v>
      </c>
      <c r="G135" s="95">
        <f t="shared" si="13"/>
        <v>100</v>
      </c>
      <c r="H135" s="83"/>
      <c r="I135" s="84"/>
      <c r="J135" s="84"/>
      <c r="K135" s="84"/>
      <c r="L135" s="84"/>
      <c r="M135" s="84"/>
    </row>
    <row r="136" spans="1:13" ht="49.5" customHeight="1">
      <c r="A136" s="66">
        <v>92</v>
      </c>
      <c r="B136" s="73" t="s">
        <v>126</v>
      </c>
      <c r="C136" s="90">
        <v>59.3</v>
      </c>
      <c r="D136" s="90">
        <v>59.3</v>
      </c>
      <c r="E136" s="95">
        <f t="shared" si="12"/>
        <v>100</v>
      </c>
      <c r="F136" s="90">
        <v>59.2</v>
      </c>
      <c r="G136" s="95">
        <f t="shared" si="13"/>
        <v>100.1689189189189</v>
      </c>
      <c r="H136" s="78"/>
      <c r="I136" s="67"/>
      <c r="J136" s="67"/>
      <c r="K136" s="67"/>
      <c r="L136" s="67"/>
      <c r="M136" s="67"/>
    </row>
    <row r="137" spans="1:13" ht="49.5" customHeight="1">
      <c r="A137" s="66">
        <v>93</v>
      </c>
      <c r="B137" s="73" t="s">
        <v>110</v>
      </c>
      <c r="C137" s="90">
        <v>2932.9</v>
      </c>
      <c r="D137" s="90">
        <v>2886.3</v>
      </c>
      <c r="E137" s="95">
        <f t="shared" si="12"/>
        <v>98.4111289167718</v>
      </c>
      <c r="F137" s="90">
        <v>2886.3</v>
      </c>
      <c r="G137" s="95">
        <f t="shared" si="13"/>
        <v>100</v>
      </c>
      <c r="H137" s="78"/>
      <c r="I137" s="67"/>
      <c r="J137" s="67"/>
      <c r="K137" s="67"/>
      <c r="L137" s="67"/>
      <c r="M137" s="67"/>
    </row>
    <row r="138" spans="1:13" ht="49.5" customHeight="1">
      <c r="A138" s="66">
        <v>94</v>
      </c>
      <c r="B138" s="73" t="s">
        <v>112</v>
      </c>
      <c r="C138" s="90">
        <v>42.1</v>
      </c>
      <c r="D138" s="90">
        <v>41.9</v>
      </c>
      <c r="E138" s="95">
        <f t="shared" si="12"/>
        <v>99.5249406175772</v>
      </c>
      <c r="F138" s="90">
        <v>45.7</v>
      </c>
      <c r="G138" s="95">
        <f t="shared" si="13"/>
        <v>91.68490153172866</v>
      </c>
      <c r="H138" s="78"/>
      <c r="I138" s="67"/>
      <c r="J138" s="67"/>
      <c r="K138" s="67"/>
      <c r="L138" s="67"/>
      <c r="M138" s="67"/>
    </row>
    <row r="139" spans="1:13" ht="49.5" customHeight="1">
      <c r="A139" s="66"/>
      <c r="B139" s="76" t="s">
        <v>113</v>
      </c>
      <c r="C139" s="92"/>
      <c r="D139" s="133"/>
      <c r="E139" s="139"/>
      <c r="F139" s="133"/>
      <c r="G139" s="139"/>
      <c r="H139" s="78"/>
      <c r="I139" s="67"/>
      <c r="J139" s="67"/>
      <c r="K139" s="67"/>
      <c r="L139" s="67"/>
      <c r="M139" s="67"/>
    </row>
    <row r="140" spans="1:13" s="85" customFormat="1" ht="49.5" customHeight="1">
      <c r="A140" s="81">
        <v>95</v>
      </c>
      <c r="B140" s="82" t="s">
        <v>114</v>
      </c>
      <c r="C140" s="90">
        <v>1310</v>
      </c>
      <c r="D140" s="90">
        <v>1407</v>
      </c>
      <c r="E140" s="95">
        <f>(D140/C140)*100</f>
        <v>107.40458015267176</v>
      </c>
      <c r="F140" s="90">
        <v>1337</v>
      </c>
      <c r="G140" s="95">
        <f t="shared" si="13"/>
        <v>105.23560209424083</v>
      </c>
      <c r="H140" s="83"/>
      <c r="I140" s="84"/>
      <c r="J140" s="84"/>
      <c r="K140" s="84"/>
      <c r="L140" s="84"/>
      <c r="M140" s="84"/>
    </row>
    <row r="141" spans="1:13" s="85" customFormat="1" ht="58.5" customHeight="1">
      <c r="A141" s="81">
        <v>96</v>
      </c>
      <c r="B141" s="82" t="s">
        <v>115</v>
      </c>
      <c r="C141" s="90">
        <v>1832</v>
      </c>
      <c r="D141" s="90">
        <v>1826</v>
      </c>
      <c r="E141" s="95">
        <f>(D141/C141)*100</f>
        <v>99.67248908296943</v>
      </c>
      <c r="F141" s="90">
        <v>1774</v>
      </c>
      <c r="G141" s="95">
        <f t="shared" si="13"/>
        <v>102.93122886133033</v>
      </c>
      <c r="H141" s="83"/>
      <c r="I141" s="84"/>
      <c r="J141" s="84"/>
      <c r="K141" s="84"/>
      <c r="L141" s="84"/>
      <c r="M141" s="84"/>
    </row>
    <row r="142" spans="1:13" s="85" customFormat="1" ht="123.75" customHeight="1">
      <c r="A142" s="81">
        <v>97</v>
      </c>
      <c r="B142" s="82" t="s">
        <v>116</v>
      </c>
      <c r="C142" s="90">
        <v>26000</v>
      </c>
      <c r="D142" s="90">
        <v>27630</v>
      </c>
      <c r="E142" s="95">
        <f>(D142/C142)*100</f>
        <v>106.26923076923076</v>
      </c>
      <c r="F142" s="90">
        <v>26000</v>
      </c>
      <c r="G142" s="95">
        <f t="shared" si="13"/>
        <v>106.26923076923076</v>
      </c>
      <c r="H142" s="83"/>
      <c r="I142" s="84"/>
      <c r="J142" s="84"/>
      <c r="K142" s="84"/>
      <c r="L142" s="84"/>
      <c r="M142" s="84"/>
    </row>
    <row r="143" spans="1:13" ht="49.5" customHeight="1">
      <c r="A143" s="66" t="s">
        <v>154</v>
      </c>
      <c r="B143" s="77" t="s">
        <v>117</v>
      </c>
      <c r="C143" s="92"/>
      <c r="D143" s="133"/>
      <c r="E143" s="139"/>
      <c r="F143" s="133"/>
      <c r="G143" s="139"/>
      <c r="H143" s="78"/>
      <c r="I143" s="67"/>
      <c r="J143" s="67"/>
      <c r="K143" s="67"/>
      <c r="L143" s="67"/>
      <c r="M143" s="67"/>
    </row>
    <row r="144" spans="1:13" s="85" customFormat="1" ht="49.5" customHeight="1">
      <c r="A144" s="81">
        <v>98</v>
      </c>
      <c r="B144" s="82" t="s">
        <v>118</v>
      </c>
      <c r="C144" s="90">
        <v>24.82</v>
      </c>
      <c r="D144" s="90">
        <v>24.82</v>
      </c>
      <c r="E144" s="95">
        <f>(D144/C144)*100</f>
        <v>100</v>
      </c>
      <c r="F144" s="90">
        <v>24.62</v>
      </c>
      <c r="G144" s="95">
        <f t="shared" si="13"/>
        <v>100.81234768480908</v>
      </c>
      <c r="H144" s="83"/>
      <c r="I144" s="84"/>
      <c r="J144" s="84"/>
      <c r="K144" s="84"/>
      <c r="L144" s="84"/>
      <c r="M144" s="84"/>
    </row>
    <row r="145" spans="1:13" s="85" customFormat="1" ht="55.5" customHeight="1">
      <c r="A145" s="81">
        <v>99</v>
      </c>
      <c r="B145" s="82" t="s">
        <v>119</v>
      </c>
      <c r="C145" s="90">
        <v>220.2</v>
      </c>
      <c r="D145" s="90">
        <v>220.2</v>
      </c>
      <c r="E145" s="95">
        <f aca="true" t="shared" si="14" ref="E145:E151">(D145/C145)*100</f>
        <v>100</v>
      </c>
      <c r="F145" s="90">
        <v>219.2</v>
      </c>
      <c r="G145" s="95">
        <f t="shared" si="13"/>
        <v>100.45620437956204</v>
      </c>
      <c r="H145" s="83"/>
      <c r="I145" s="84"/>
      <c r="J145" s="84"/>
      <c r="K145" s="84"/>
      <c r="L145" s="84"/>
      <c r="M145" s="84"/>
    </row>
    <row r="146" spans="1:13" s="85" customFormat="1" ht="49.5" customHeight="1">
      <c r="A146" s="81">
        <v>100</v>
      </c>
      <c r="B146" s="82" t="s">
        <v>120</v>
      </c>
      <c r="C146" s="90">
        <v>21</v>
      </c>
      <c r="D146" s="90">
        <v>21</v>
      </c>
      <c r="E146" s="95">
        <f t="shared" si="14"/>
        <v>100</v>
      </c>
      <c r="F146" s="90">
        <v>21</v>
      </c>
      <c r="G146" s="95">
        <f t="shared" si="13"/>
        <v>100</v>
      </c>
      <c r="H146" s="83"/>
      <c r="I146" s="84"/>
      <c r="J146" s="84"/>
      <c r="K146" s="84"/>
      <c r="L146" s="84"/>
      <c r="M146" s="84"/>
    </row>
    <row r="147" spans="1:13" s="85" customFormat="1" ht="49.5" customHeight="1">
      <c r="A147" s="81">
        <v>101</v>
      </c>
      <c r="B147" s="82" t="s">
        <v>121</v>
      </c>
      <c r="C147" s="90">
        <v>202.02</v>
      </c>
      <c r="D147" s="90">
        <v>202.02</v>
      </c>
      <c r="E147" s="95">
        <f t="shared" si="14"/>
        <v>100</v>
      </c>
      <c r="F147" s="90">
        <v>202.02</v>
      </c>
      <c r="G147" s="95">
        <f t="shared" si="13"/>
        <v>100</v>
      </c>
      <c r="H147" s="83"/>
      <c r="I147" s="84"/>
      <c r="J147" s="84"/>
      <c r="K147" s="84"/>
      <c r="L147" s="84"/>
      <c r="M147" s="84"/>
    </row>
    <row r="148" spans="1:13" s="85" customFormat="1" ht="44.25" customHeight="1">
      <c r="A148" s="81">
        <v>102</v>
      </c>
      <c r="B148" s="82" t="s">
        <v>122</v>
      </c>
      <c r="C148" s="90">
        <v>166</v>
      </c>
      <c r="D148" s="90">
        <v>165.04</v>
      </c>
      <c r="E148" s="95">
        <f t="shared" si="14"/>
        <v>99.42168674698794</v>
      </c>
      <c r="F148" s="90">
        <v>165.04</v>
      </c>
      <c r="G148" s="95">
        <f t="shared" si="13"/>
        <v>100</v>
      </c>
      <c r="H148" s="83"/>
      <c r="I148" s="84"/>
      <c r="J148" s="84"/>
      <c r="K148" s="84"/>
      <c r="L148" s="84"/>
      <c r="M148" s="84"/>
    </row>
    <row r="149" spans="1:13" s="85" customFormat="1" ht="82.5" customHeight="1">
      <c r="A149" s="81">
        <v>103</v>
      </c>
      <c r="B149" s="82" t="s">
        <v>123</v>
      </c>
      <c r="C149" s="90">
        <v>88</v>
      </c>
      <c r="D149" s="90">
        <v>88</v>
      </c>
      <c r="E149" s="95">
        <f t="shared" si="14"/>
        <v>100</v>
      </c>
      <c r="F149" s="90">
        <v>87.3</v>
      </c>
      <c r="G149" s="95">
        <f t="shared" si="13"/>
        <v>100.80183276059564</v>
      </c>
      <c r="H149" s="83"/>
      <c r="I149" s="84"/>
      <c r="J149" s="84"/>
      <c r="K149" s="84"/>
      <c r="L149" s="84"/>
      <c r="M149" s="84"/>
    </row>
    <row r="150" spans="1:13" s="85" customFormat="1" ht="45">
      <c r="A150" s="81">
        <v>104</v>
      </c>
      <c r="B150" s="82" t="s">
        <v>124</v>
      </c>
      <c r="C150" s="90">
        <v>555</v>
      </c>
      <c r="D150" s="90">
        <f>1420/2</f>
        <v>710</v>
      </c>
      <c r="E150" s="95">
        <f t="shared" si="14"/>
        <v>127.92792792792793</v>
      </c>
      <c r="F150" s="90">
        <v>685</v>
      </c>
      <c r="G150" s="95">
        <f t="shared" si="13"/>
        <v>103.64963503649636</v>
      </c>
      <c r="H150" s="83"/>
      <c r="I150" s="84"/>
      <c r="J150" s="84"/>
      <c r="K150" s="84"/>
      <c r="L150" s="84"/>
      <c r="M150" s="84"/>
    </row>
    <row r="151" spans="1:13" s="85" customFormat="1" ht="66" customHeight="1">
      <c r="A151" s="81">
        <v>105</v>
      </c>
      <c r="B151" s="82" t="s">
        <v>125</v>
      </c>
      <c r="C151" s="90">
        <v>30</v>
      </c>
      <c r="D151" s="90">
        <v>42</v>
      </c>
      <c r="E151" s="95">
        <f t="shared" si="14"/>
        <v>140</v>
      </c>
      <c r="F151" s="90">
        <v>42</v>
      </c>
      <c r="G151" s="95">
        <f t="shared" si="13"/>
        <v>100</v>
      </c>
      <c r="H151" s="83"/>
      <c r="I151" s="84"/>
      <c r="J151" s="84"/>
      <c r="K151" s="84"/>
      <c r="L151" s="84"/>
      <c r="M151" s="84"/>
    </row>
    <row r="152" spans="1:13" ht="17.25" customHeight="1">
      <c r="A152" s="72"/>
      <c r="B152" s="71"/>
      <c r="C152" s="88"/>
      <c r="D152" s="129"/>
      <c r="E152" s="94"/>
      <c r="F152" s="130"/>
      <c r="G152" s="94"/>
      <c r="H152" s="67"/>
      <c r="I152" s="67"/>
      <c r="J152" s="67"/>
      <c r="K152" s="67"/>
      <c r="L152" s="67"/>
      <c r="M152" s="67"/>
    </row>
    <row r="153" spans="1:13" ht="17.25" customHeight="1">
      <c r="A153" s="72"/>
      <c r="B153" s="71" t="s">
        <v>158</v>
      </c>
      <c r="C153" s="88"/>
      <c r="D153" s="129"/>
      <c r="E153" s="94"/>
      <c r="F153" s="130"/>
      <c r="G153" s="94"/>
      <c r="H153" s="67"/>
      <c r="I153" s="67"/>
      <c r="J153" s="67"/>
      <c r="K153" s="67"/>
      <c r="L153" s="67"/>
      <c r="M153" s="67"/>
    </row>
    <row r="154" spans="1:6" ht="15">
      <c r="A154" s="65"/>
      <c r="B154" s="65" t="s">
        <v>159</v>
      </c>
      <c r="D154" s="125"/>
      <c r="F154" s="65" t="s">
        <v>160</v>
      </c>
    </row>
    <row r="155" ht="15">
      <c r="D155" s="125"/>
    </row>
    <row r="156" ht="15">
      <c r="D156" s="125"/>
    </row>
    <row r="157" ht="15">
      <c r="D157" s="125"/>
    </row>
    <row r="158" ht="15">
      <c r="D158" s="125"/>
    </row>
    <row r="159" ht="15">
      <c r="D159" s="125"/>
    </row>
    <row r="160" ht="15">
      <c r="D160" s="125"/>
    </row>
    <row r="161" ht="15">
      <c r="D161" s="125"/>
    </row>
    <row r="162" ht="15">
      <c r="D162" s="125"/>
    </row>
    <row r="163" ht="15">
      <c r="D163" s="125"/>
    </row>
    <row r="164" ht="15">
      <c r="D164" s="125"/>
    </row>
    <row r="165" ht="15">
      <c r="D165" s="125"/>
    </row>
    <row r="166" ht="15">
      <c r="D166" s="125"/>
    </row>
    <row r="167" ht="15">
      <c r="D167" s="125"/>
    </row>
    <row r="168" ht="15">
      <c r="D168" s="125"/>
    </row>
    <row r="169" ht="15">
      <c r="D169" s="125"/>
    </row>
    <row r="170" ht="15">
      <c r="D170" s="125"/>
    </row>
    <row r="171" ht="15">
      <c r="D171" s="125"/>
    </row>
    <row r="172" ht="15">
      <c r="D172" s="125"/>
    </row>
    <row r="173" ht="15">
      <c r="D173" s="125"/>
    </row>
    <row r="174" ht="15">
      <c r="D174" s="125"/>
    </row>
    <row r="175" ht="15">
      <c r="D175" s="125"/>
    </row>
    <row r="176" ht="15">
      <c r="D176" s="125"/>
    </row>
    <row r="177" ht="15">
      <c r="D177" s="125"/>
    </row>
    <row r="178" ht="15">
      <c r="D178" s="125"/>
    </row>
    <row r="179" ht="15">
      <c r="D179" s="125"/>
    </row>
    <row r="180" ht="15">
      <c r="D180" s="125"/>
    </row>
    <row r="181" ht="15">
      <c r="D181" s="125"/>
    </row>
    <row r="182" ht="15">
      <c r="D182" s="125"/>
    </row>
    <row r="183" ht="15">
      <c r="D183" s="125"/>
    </row>
    <row r="184" ht="15">
      <c r="D184" s="125"/>
    </row>
    <row r="185" ht="15">
      <c r="D185" s="125"/>
    </row>
    <row r="186" ht="15">
      <c r="D186" s="125"/>
    </row>
    <row r="187" ht="15">
      <c r="D187" s="125"/>
    </row>
    <row r="188" ht="15">
      <c r="D188" s="125"/>
    </row>
    <row r="189" ht="15">
      <c r="D189" s="125"/>
    </row>
    <row r="190" ht="15">
      <c r="D190" s="125"/>
    </row>
    <row r="191" ht="15">
      <c r="D191" s="125"/>
    </row>
    <row r="192" ht="15">
      <c r="D192" s="125"/>
    </row>
    <row r="193" ht="15">
      <c r="D193" s="125"/>
    </row>
    <row r="194" ht="15">
      <c r="D194" s="125"/>
    </row>
    <row r="195" ht="15">
      <c r="D195" s="125"/>
    </row>
    <row r="196" ht="15">
      <c r="D196" s="125"/>
    </row>
    <row r="197" ht="15">
      <c r="D197" s="125"/>
    </row>
    <row r="198" ht="15">
      <c r="D198" s="125"/>
    </row>
    <row r="199" ht="15">
      <c r="D199" s="125"/>
    </row>
    <row r="200" ht="15">
      <c r="D200" s="125"/>
    </row>
    <row r="201" ht="15">
      <c r="D201" s="125"/>
    </row>
    <row r="202" ht="15">
      <c r="D202" s="125"/>
    </row>
    <row r="203" ht="15">
      <c r="D203" s="125"/>
    </row>
    <row r="204" ht="15">
      <c r="D204" s="125"/>
    </row>
    <row r="205" ht="15">
      <c r="D205" s="125"/>
    </row>
    <row r="206" ht="15">
      <c r="D206" s="125"/>
    </row>
    <row r="207" ht="15">
      <c r="D207" s="125"/>
    </row>
    <row r="208" ht="15">
      <c r="D208" s="125"/>
    </row>
    <row r="209" ht="15">
      <c r="D209" s="125"/>
    </row>
    <row r="210" ht="15">
      <c r="D210" s="125"/>
    </row>
    <row r="211" ht="15">
      <c r="D211" s="125"/>
    </row>
    <row r="212" ht="15">
      <c r="D212" s="125"/>
    </row>
    <row r="213" ht="15">
      <c r="D213" s="125"/>
    </row>
    <row r="214" ht="15">
      <c r="D214" s="125"/>
    </row>
    <row r="215" ht="15">
      <c r="D215" s="125"/>
    </row>
    <row r="216" ht="15">
      <c r="D216" s="125"/>
    </row>
    <row r="217" ht="15">
      <c r="D217" s="125"/>
    </row>
    <row r="218" ht="15">
      <c r="D218" s="125"/>
    </row>
    <row r="219" ht="15">
      <c r="D219" s="125"/>
    </row>
    <row r="220" ht="15">
      <c r="D220" s="125"/>
    </row>
    <row r="221" ht="15">
      <c r="D221" s="125"/>
    </row>
    <row r="222" ht="15">
      <c r="D222" s="125"/>
    </row>
    <row r="223" ht="15">
      <c r="D223" s="125"/>
    </row>
    <row r="224" ht="15">
      <c r="D224" s="125"/>
    </row>
    <row r="225" ht="15">
      <c r="D225" s="125"/>
    </row>
    <row r="226" ht="15">
      <c r="D226" s="125"/>
    </row>
    <row r="227" ht="15">
      <c r="D227" s="125"/>
    </row>
    <row r="228" ht="15">
      <c r="D228" s="125"/>
    </row>
    <row r="229" ht="15">
      <c r="D229" s="125"/>
    </row>
    <row r="230" ht="15">
      <c r="D230" s="125"/>
    </row>
    <row r="231" ht="15">
      <c r="D231" s="125"/>
    </row>
    <row r="232" ht="15">
      <c r="D232" s="125"/>
    </row>
    <row r="233" ht="15">
      <c r="D233" s="125"/>
    </row>
    <row r="234" ht="15">
      <c r="D234" s="125"/>
    </row>
    <row r="235" ht="15">
      <c r="D235" s="125"/>
    </row>
    <row r="236" ht="15">
      <c r="D236" s="125"/>
    </row>
    <row r="237" ht="15">
      <c r="D237" s="125"/>
    </row>
    <row r="238" ht="15">
      <c r="D238" s="125"/>
    </row>
    <row r="239" ht="15">
      <c r="D239" s="125"/>
    </row>
    <row r="240" ht="15">
      <c r="D240" s="125"/>
    </row>
    <row r="241" ht="15">
      <c r="D241" s="125"/>
    </row>
    <row r="242" ht="15">
      <c r="D242" s="125"/>
    </row>
    <row r="243" ht="15">
      <c r="D243" s="125"/>
    </row>
    <row r="244" ht="15">
      <c r="D244" s="125"/>
    </row>
    <row r="245" ht="15">
      <c r="D245" s="125"/>
    </row>
    <row r="246" ht="15">
      <c r="D246" s="125"/>
    </row>
    <row r="247" ht="15">
      <c r="D247" s="125"/>
    </row>
    <row r="248" ht="15">
      <c r="D248" s="125"/>
    </row>
    <row r="249" ht="15">
      <c r="D249" s="125"/>
    </row>
    <row r="250" ht="15">
      <c r="D250" s="125"/>
    </row>
    <row r="251" ht="15">
      <c r="D251" s="125"/>
    </row>
    <row r="252" ht="15">
      <c r="D252" s="125"/>
    </row>
    <row r="253" ht="15">
      <c r="D253" s="125"/>
    </row>
    <row r="254" ht="15">
      <c r="D254" s="125"/>
    </row>
    <row r="255" ht="15">
      <c r="D255" s="125"/>
    </row>
    <row r="256" ht="15">
      <c r="D256" s="125"/>
    </row>
    <row r="257" ht="15">
      <c r="D257" s="125"/>
    </row>
    <row r="258" ht="15">
      <c r="D258" s="125"/>
    </row>
    <row r="259" ht="15">
      <c r="D259" s="125"/>
    </row>
    <row r="260" ht="15">
      <c r="D260" s="125"/>
    </row>
    <row r="261" ht="15">
      <c r="D261" s="125"/>
    </row>
    <row r="262" ht="15">
      <c r="D262" s="125"/>
    </row>
    <row r="263" ht="15">
      <c r="D263" s="125"/>
    </row>
    <row r="264" ht="15">
      <c r="D264" s="125"/>
    </row>
    <row r="265" ht="15">
      <c r="D265" s="125"/>
    </row>
    <row r="266" ht="15">
      <c r="D266" s="125"/>
    </row>
    <row r="267" ht="15">
      <c r="D267" s="125"/>
    </row>
    <row r="268" ht="15">
      <c r="D268" s="125"/>
    </row>
    <row r="269" ht="15">
      <c r="D269" s="125"/>
    </row>
    <row r="270" ht="15">
      <c r="D270" s="125"/>
    </row>
    <row r="271" ht="15">
      <c r="D271" s="125"/>
    </row>
    <row r="272" ht="15">
      <c r="D272" s="125"/>
    </row>
    <row r="273" ht="15">
      <c r="D273" s="125"/>
    </row>
    <row r="274" ht="15">
      <c r="D274" s="125"/>
    </row>
    <row r="275" ht="15">
      <c r="D275" s="125"/>
    </row>
    <row r="276" ht="15">
      <c r="D276" s="125"/>
    </row>
    <row r="277" ht="15">
      <c r="D277" s="125"/>
    </row>
    <row r="278" ht="15">
      <c r="D278" s="125"/>
    </row>
    <row r="279" ht="15">
      <c r="D279" s="125"/>
    </row>
    <row r="280" ht="15">
      <c r="D280" s="125"/>
    </row>
    <row r="281" ht="15">
      <c r="D281" s="125"/>
    </row>
    <row r="282" ht="15">
      <c r="D282" s="125"/>
    </row>
    <row r="283" ht="15">
      <c r="D283" s="125"/>
    </row>
    <row r="284" ht="15">
      <c r="D284" s="125"/>
    </row>
    <row r="285" ht="15">
      <c r="D285" s="125"/>
    </row>
    <row r="286" ht="15">
      <c r="D286" s="125"/>
    </row>
    <row r="287" ht="15">
      <c r="D287" s="125"/>
    </row>
    <row r="288" ht="15">
      <c r="D288" s="125"/>
    </row>
    <row r="289" ht="15">
      <c r="D289" s="125"/>
    </row>
    <row r="290" ht="15">
      <c r="D290" s="125"/>
    </row>
    <row r="291" ht="15">
      <c r="D291" s="125"/>
    </row>
    <row r="292" ht="15">
      <c r="D292" s="125"/>
    </row>
    <row r="293" ht="15">
      <c r="D293" s="125"/>
    </row>
    <row r="294" ht="15">
      <c r="D294" s="125"/>
    </row>
    <row r="295" ht="15">
      <c r="D295" s="125"/>
    </row>
    <row r="296" ht="15">
      <c r="D296" s="125"/>
    </row>
    <row r="297" ht="15">
      <c r="D297" s="125"/>
    </row>
    <row r="298" ht="15">
      <c r="D298" s="125"/>
    </row>
    <row r="299" ht="15">
      <c r="D299" s="125"/>
    </row>
    <row r="300" ht="15">
      <c r="D300" s="125"/>
    </row>
    <row r="301" ht="15">
      <c r="D301" s="125"/>
    </row>
    <row r="302" ht="15">
      <c r="D302" s="125"/>
    </row>
    <row r="303" ht="15">
      <c r="D303" s="125"/>
    </row>
    <row r="304" ht="15">
      <c r="D304" s="125"/>
    </row>
    <row r="305" ht="15">
      <c r="D305" s="125"/>
    </row>
    <row r="306" ht="15">
      <c r="D306" s="125"/>
    </row>
    <row r="307" ht="15">
      <c r="D307" s="125"/>
    </row>
    <row r="308" ht="15">
      <c r="D308" s="125"/>
    </row>
    <row r="309" ht="15">
      <c r="D309" s="125"/>
    </row>
    <row r="310" ht="15">
      <c r="D310" s="125"/>
    </row>
    <row r="311" ht="15">
      <c r="D311" s="125"/>
    </row>
    <row r="312" ht="15">
      <c r="D312" s="125"/>
    </row>
    <row r="313" ht="15">
      <c r="D313" s="125"/>
    </row>
    <row r="314" ht="15">
      <c r="D314" s="125"/>
    </row>
    <row r="315" ht="15">
      <c r="D315" s="125"/>
    </row>
    <row r="316" ht="15">
      <c r="D316" s="125"/>
    </row>
    <row r="317" ht="15">
      <c r="D317" s="125"/>
    </row>
    <row r="318" ht="15">
      <c r="D318" s="125"/>
    </row>
    <row r="319" ht="15">
      <c r="D319" s="125"/>
    </row>
    <row r="320" ht="15">
      <c r="D320" s="125"/>
    </row>
    <row r="321" ht="15">
      <c r="D321" s="125"/>
    </row>
    <row r="322" ht="15">
      <c r="D322" s="125"/>
    </row>
    <row r="323" ht="15">
      <c r="D323" s="125"/>
    </row>
    <row r="324" ht="15">
      <c r="D324" s="125"/>
    </row>
    <row r="325" ht="15">
      <c r="D325" s="125"/>
    </row>
    <row r="326" ht="15">
      <c r="D326" s="125"/>
    </row>
    <row r="327" ht="15">
      <c r="D327" s="125"/>
    </row>
    <row r="328" ht="15">
      <c r="D328" s="125"/>
    </row>
    <row r="329" ht="15">
      <c r="D329" s="125"/>
    </row>
    <row r="330" ht="15">
      <c r="D330" s="125"/>
    </row>
    <row r="331" ht="15">
      <c r="D331" s="125"/>
    </row>
    <row r="332" ht="15">
      <c r="D332" s="125"/>
    </row>
    <row r="333" ht="15">
      <c r="D333" s="125"/>
    </row>
    <row r="334" ht="15">
      <c r="D334" s="125"/>
    </row>
    <row r="335" ht="15">
      <c r="D335" s="125"/>
    </row>
    <row r="336" ht="15">
      <c r="D336" s="125"/>
    </row>
    <row r="337" ht="15">
      <c r="D337" s="125"/>
    </row>
    <row r="338" ht="15">
      <c r="D338" s="125"/>
    </row>
    <row r="339" ht="15">
      <c r="D339" s="125"/>
    </row>
    <row r="340" ht="15">
      <c r="D340" s="125"/>
    </row>
    <row r="341" ht="15">
      <c r="D341" s="125"/>
    </row>
    <row r="342" ht="15">
      <c r="D342" s="125"/>
    </row>
    <row r="343" ht="15">
      <c r="D343" s="125"/>
    </row>
    <row r="344" ht="15">
      <c r="D344" s="125"/>
    </row>
    <row r="345" ht="15">
      <c r="D345" s="125"/>
    </row>
    <row r="346" ht="15">
      <c r="D346" s="125"/>
    </row>
    <row r="347" ht="15">
      <c r="D347" s="125"/>
    </row>
    <row r="348" ht="15">
      <c r="D348" s="125"/>
    </row>
    <row r="349" ht="15">
      <c r="D349" s="125"/>
    </row>
    <row r="350" ht="15">
      <c r="D350" s="125"/>
    </row>
    <row r="351" ht="15">
      <c r="D351" s="125"/>
    </row>
    <row r="352" ht="15">
      <c r="D352" s="125"/>
    </row>
    <row r="353" ht="15">
      <c r="D353" s="125"/>
    </row>
    <row r="354" ht="15">
      <c r="D354" s="125"/>
    </row>
    <row r="355" ht="15">
      <c r="D355" s="125"/>
    </row>
    <row r="356" ht="15">
      <c r="D356" s="125"/>
    </row>
    <row r="357" ht="15">
      <c r="D357" s="125"/>
    </row>
    <row r="358" ht="15">
      <c r="D358" s="125"/>
    </row>
    <row r="359" ht="15">
      <c r="D359" s="125"/>
    </row>
    <row r="360" ht="15">
      <c r="D360" s="125"/>
    </row>
    <row r="361" ht="15">
      <c r="D361" s="125"/>
    </row>
    <row r="362" ht="15">
      <c r="D362" s="125"/>
    </row>
    <row r="363" ht="15">
      <c r="D363" s="125"/>
    </row>
    <row r="364" ht="15">
      <c r="D364" s="125"/>
    </row>
    <row r="365" ht="15">
      <c r="D365" s="125"/>
    </row>
    <row r="366" ht="15">
      <c r="D366" s="125"/>
    </row>
    <row r="367" ht="15">
      <c r="D367" s="125"/>
    </row>
    <row r="368" ht="15">
      <c r="D368" s="125"/>
    </row>
    <row r="369" ht="15">
      <c r="D369" s="125"/>
    </row>
    <row r="370" ht="15">
      <c r="D370" s="125"/>
    </row>
    <row r="371" ht="15">
      <c r="D371" s="125"/>
    </row>
    <row r="372" ht="15">
      <c r="D372" s="125"/>
    </row>
    <row r="373" ht="15">
      <c r="D373" s="125"/>
    </row>
    <row r="374" ht="15">
      <c r="D374" s="125"/>
    </row>
    <row r="375" ht="15">
      <c r="D375" s="125"/>
    </row>
    <row r="376" ht="15">
      <c r="D376" s="125"/>
    </row>
    <row r="377" ht="15">
      <c r="D377" s="125"/>
    </row>
    <row r="378" ht="15">
      <c r="D378" s="125"/>
    </row>
    <row r="379" ht="15">
      <c r="D379" s="125"/>
    </row>
    <row r="380" ht="15">
      <c r="D380" s="125"/>
    </row>
    <row r="381" ht="15">
      <c r="D381" s="125"/>
    </row>
    <row r="382" ht="15">
      <c r="D382" s="125"/>
    </row>
    <row r="383" ht="15">
      <c r="D383" s="125"/>
    </row>
    <row r="384" ht="15">
      <c r="D384" s="125"/>
    </row>
    <row r="385" ht="15">
      <c r="D385" s="125"/>
    </row>
    <row r="386" ht="15">
      <c r="D386" s="125"/>
    </row>
    <row r="387" ht="15">
      <c r="D387" s="125"/>
    </row>
    <row r="388" ht="15">
      <c r="D388" s="125"/>
    </row>
    <row r="389" ht="15">
      <c r="D389" s="125"/>
    </row>
    <row r="390" ht="15">
      <c r="D390" s="125"/>
    </row>
    <row r="391" ht="15">
      <c r="D391" s="125"/>
    </row>
    <row r="392" ht="15">
      <c r="D392" s="125"/>
    </row>
    <row r="393" ht="15">
      <c r="D393" s="125"/>
    </row>
    <row r="394" ht="15">
      <c r="D394" s="125"/>
    </row>
  </sheetData>
  <sheetProtection/>
  <mergeCells count="18">
    <mergeCell ref="A10:A12"/>
    <mergeCell ref="E11:E12"/>
    <mergeCell ref="D11:D12"/>
    <mergeCell ref="B53:G53"/>
    <mergeCell ref="B87:G87"/>
    <mergeCell ref="C10:C12"/>
    <mergeCell ref="F10:F12"/>
    <mergeCell ref="G10:G12"/>
    <mergeCell ref="B35:G35"/>
    <mergeCell ref="B10:B12"/>
    <mergeCell ref="D10:E10"/>
    <mergeCell ref="E5:G5"/>
    <mergeCell ref="E6:G6"/>
    <mergeCell ref="B8:G8"/>
    <mergeCell ref="E1:G1"/>
    <mergeCell ref="E2:G2"/>
    <mergeCell ref="E3:G3"/>
    <mergeCell ref="E4:G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2" r:id="rId1"/>
  <rowBreaks count="2" manualBreakCount="2">
    <brk id="32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SAdmin</cp:lastModifiedBy>
  <cp:lastPrinted>2017-11-16T12:34:16Z</cp:lastPrinted>
  <dcterms:created xsi:type="dcterms:W3CDTF">2010-11-18T16:28:39Z</dcterms:created>
  <dcterms:modified xsi:type="dcterms:W3CDTF">2017-12-06T09:30:46Z</dcterms:modified>
  <cp:category/>
  <cp:version/>
  <cp:contentType/>
  <cp:contentStatus/>
</cp:coreProperties>
</file>